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2023年分省分专业方案" sheetId="1" r:id="rId1"/>
    <sheet name="2022年分省分专业方案" sheetId="2" r:id="rId2"/>
    <sheet name="2021年分省分专业计划" sheetId="3" r:id="rId3"/>
  </sheets>
  <definedNames>
    <definedName name="_xlnm.Print_Titles" localSheetId="1">'2022年分省分专业方案'!$1:$2</definedName>
    <definedName name="_xlnm._FilterDatabase" localSheetId="0" hidden="1">'2023年分省分专业方案'!$A$2:$IV$96</definedName>
    <definedName name="_xlnm._FilterDatabase" localSheetId="1" hidden="1">'2022年分省分专业方案'!$A$2:$BB$94</definedName>
  </definedNames>
  <calcPr fullCalcOnLoad="1"/>
</workbook>
</file>

<file path=xl/sharedStrings.xml><?xml version="1.0" encoding="utf-8"?>
<sst xmlns="http://schemas.openxmlformats.org/spreadsheetml/2006/main" count="1211" uniqueCount="226">
  <si>
    <t>浙江科技学院2023年本科招生计划（全国）</t>
  </si>
  <si>
    <t>专业</t>
  </si>
  <si>
    <t>学制</t>
  </si>
  <si>
    <t>3+3选考要求</t>
  </si>
  <si>
    <t>3+1+2选考要求</t>
  </si>
  <si>
    <t>学费（元/年)</t>
  </si>
  <si>
    <t>授予学位</t>
  </si>
  <si>
    <t>2023年计划</t>
  </si>
  <si>
    <t>2022年招生</t>
  </si>
  <si>
    <t>全国</t>
  </si>
  <si>
    <t>浙江</t>
  </si>
  <si>
    <t>天津</t>
  </si>
  <si>
    <t>河北</t>
  </si>
  <si>
    <t>山西</t>
  </si>
  <si>
    <t>内蒙古</t>
  </si>
  <si>
    <t>辽宁</t>
  </si>
  <si>
    <t>黑龙江</t>
  </si>
  <si>
    <t>江苏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</si>
  <si>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</si>
  <si>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</si>
  <si>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</si>
  <si>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</si>
  <si>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</si>
  <si>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</si>
  <si>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</si>
  <si>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</si>
  <si>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</si>
  <si>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四川</t>
  </si>
  <si>
    <t>贵州</t>
  </si>
  <si>
    <t>陕西</t>
  </si>
  <si>
    <t>云南</t>
  </si>
  <si>
    <t>甘肃</t>
  </si>
  <si>
    <t>新疆</t>
  </si>
  <si>
    <t>吉林</t>
  </si>
  <si>
    <t>预科</t>
  </si>
  <si>
    <t>机械与能源工程学院</t>
  </si>
  <si>
    <t>机械类（含车辆工程、机械设计制造及其自动化）</t>
  </si>
  <si>
    <t>4年</t>
  </si>
  <si>
    <t>物</t>
  </si>
  <si>
    <t>物理</t>
  </si>
  <si>
    <t>工学</t>
  </si>
  <si>
    <t>能源与环境系统工程</t>
  </si>
  <si>
    <t>物或化</t>
  </si>
  <si>
    <t>智能制造工程</t>
  </si>
  <si>
    <t>车辆工程（三位一体）</t>
  </si>
  <si>
    <t>机械设计制造及其自动化（专科起点本科）</t>
  </si>
  <si>
    <t>2年</t>
  </si>
  <si>
    <t>专升本</t>
  </si>
  <si>
    <t>机械设计制造及其自动化（专科起点本科）（在浙江机电职业技术学院滨江校区就读）</t>
  </si>
  <si>
    <t>机械设计制造及其自动化（数控技术）</t>
  </si>
  <si>
    <t>四年制高职本科</t>
  </si>
  <si>
    <t>材料成型及控制工程（模具设计与制造）</t>
  </si>
  <si>
    <t>自动化与电气工程学院</t>
  </si>
  <si>
    <t>电气工程及其自动化</t>
  </si>
  <si>
    <t>自动化</t>
  </si>
  <si>
    <t>建筑电气与智能化</t>
  </si>
  <si>
    <t>机器人工程</t>
  </si>
  <si>
    <t>机器人工程（中澳联合培养）（三位一体）</t>
  </si>
  <si>
    <t>自动化(专科起点本科）（在浙江机
电职业技术学院海宁校区就读）</t>
  </si>
  <si>
    <t>自动化（机电一体化技术）</t>
  </si>
  <si>
    <t>信息与电子工程学院</t>
  </si>
  <si>
    <t>计算机类（含计算机科学与技术、软件工程、数字媒体技术）</t>
  </si>
  <si>
    <t>电子信息类（含电子信息工程、通信工程）</t>
  </si>
  <si>
    <t>人工智能</t>
  </si>
  <si>
    <t>土木与建筑工程学院</t>
  </si>
  <si>
    <t>土木工程</t>
  </si>
  <si>
    <t>城乡规划</t>
  </si>
  <si>
    <t>5年</t>
  </si>
  <si>
    <t>历或地或技</t>
  </si>
  <si>
    <t>物理（理科）</t>
  </si>
  <si>
    <t>历史（文科）</t>
  </si>
  <si>
    <t>给排水科学与工程</t>
  </si>
  <si>
    <t>建筑学</t>
  </si>
  <si>
    <t>物或地或技</t>
  </si>
  <si>
    <t>工程造价</t>
  </si>
  <si>
    <t>土木工程（中法合作办学）</t>
  </si>
  <si>
    <t>土木工程（中法合作办学）（三位一体）</t>
  </si>
  <si>
    <t>土木工程（道路与桥梁工程技术）</t>
  </si>
  <si>
    <t>生物与化学工程学院</t>
  </si>
  <si>
    <t>化学工程与工艺</t>
  </si>
  <si>
    <t>化</t>
  </si>
  <si>
    <t>制药工程</t>
  </si>
  <si>
    <t>材料科学与工程</t>
  </si>
  <si>
    <t>生物工程</t>
  </si>
  <si>
    <t>食品科学与工程</t>
  </si>
  <si>
    <t>化学工程与工艺（专科起点本科）</t>
  </si>
  <si>
    <t>环境与资源学院</t>
  </si>
  <si>
    <t>轻化工程</t>
  </si>
  <si>
    <t>物理和化学</t>
  </si>
  <si>
    <t>环境工程（专科起点本科）（在宁波职业技术学院就读）</t>
  </si>
  <si>
    <t>单考单招</t>
  </si>
  <si>
    <t>环境工程</t>
  </si>
  <si>
    <t>艺术设计与服装学院</t>
  </si>
  <si>
    <t>工业设计</t>
  </si>
  <si>
    <t>工业设计（专科起点本科）（在浙江机电职业技术学院滨江校区就读</t>
  </si>
  <si>
    <t>服装设计与工程</t>
  </si>
  <si>
    <t>物理和化学（理科）</t>
  </si>
  <si>
    <t>艺术学</t>
  </si>
  <si>
    <t>历史和化学（文科）</t>
  </si>
  <si>
    <t>设计学类（含环境设计、产品设计、服装与服饰设计、视觉传达设计、摄影、动画）</t>
  </si>
  <si>
    <t>不限</t>
  </si>
  <si>
    <t>服装与服饰设计（专科起点本科）（在温州职业技术学院茶山本部校区就读）</t>
  </si>
  <si>
    <t>视觉传达设计（专科起点本科）（在浙江特殊教育职业学院就读）</t>
  </si>
  <si>
    <t>表演（服装表演）</t>
  </si>
  <si>
    <t>环境设计</t>
  </si>
  <si>
    <t>经济与管理学院</t>
  </si>
  <si>
    <t>经济与贸易类（含经济学、国际经济与贸易、金融工程）</t>
  </si>
  <si>
    <t>经济学</t>
  </si>
  <si>
    <t>国际商务（中澳联合培养）（三位一体）</t>
  </si>
  <si>
    <t>管理学</t>
  </si>
  <si>
    <t>信息管理与信息系统</t>
  </si>
  <si>
    <t>国际经济与贸易（国际班）</t>
  </si>
  <si>
    <t>物理或历史</t>
  </si>
  <si>
    <t>国际商务（国际班）</t>
  </si>
  <si>
    <t>经济学（中美合作办学）</t>
  </si>
  <si>
    <t>工商管理类（含财务管理、市场营销、国际商务、物流管理）</t>
  </si>
  <si>
    <t>工业工程</t>
  </si>
  <si>
    <t>物或化或生</t>
  </si>
  <si>
    <t>市场营销（专科起点本科）</t>
  </si>
  <si>
    <t>人文学院</t>
  </si>
  <si>
    <t>汉语言文学</t>
  </si>
  <si>
    <t>文学</t>
  </si>
  <si>
    <t>理学院</t>
  </si>
  <si>
    <t>信息与计算科学</t>
  </si>
  <si>
    <t>理学</t>
  </si>
  <si>
    <t>数据科学与大数据技术（中法合作办学）</t>
  </si>
  <si>
    <t>数据科学与大数据技术（中法合作办学）（三位一体）</t>
  </si>
  <si>
    <t>数据科学与大数据技术</t>
  </si>
  <si>
    <t>应用物理学</t>
  </si>
  <si>
    <t>中德学院</t>
  </si>
  <si>
    <t>机械类(中德联合培养)（含机械设计制造及其自动化、车辆工程）</t>
  </si>
  <si>
    <t>电气类(中德联合培养)（三位一体）（电气工程及其自动化）</t>
  </si>
  <si>
    <t>电气类(中德联合培养)（电气工程及其自动化）</t>
  </si>
  <si>
    <t>土木类(中德联合培养)（三位一体）（土木工程）</t>
  </si>
  <si>
    <t>生物工程类(中德联合培养)（含生物工程、食品科学与工程）</t>
  </si>
  <si>
    <t>工业工程类(中德联合培养)（含工业工程）</t>
  </si>
  <si>
    <t>计算机类(中德联合培养)（含计算机科学与技术、软件工程、数字媒体技术）</t>
  </si>
  <si>
    <t>计算机类(中德联合培养)（三位一体）（计算机科学与技术、软件工程、数字媒体技术）</t>
  </si>
  <si>
    <t>信息与计算科学（中德联合培养）</t>
  </si>
  <si>
    <t>设计学类(中德联合培养)（含环境设计、产品设计、服装与服饰设计）</t>
  </si>
  <si>
    <t>德语</t>
  </si>
  <si>
    <t>外国语学院</t>
  </si>
  <si>
    <t>英语</t>
  </si>
  <si>
    <t>中德工程师学院</t>
  </si>
  <si>
    <t>土木工程（中德合作办学）</t>
  </si>
  <si>
    <t>土木工程（中德合作办学）（三位一体）</t>
  </si>
  <si>
    <t>****学院</t>
  </si>
  <si>
    <t>建筑电气与智能化（中本一体）</t>
  </si>
  <si>
    <t>中本一体化转入</t>
  </si>
  <si>
    <t>自动化（中本一体）</t>
  </si>
  <si>
    <t>数字媒体技术（中本一体）</t>
  </si>
  <si>
    <t>机械设计制造及其自动化（中本一体）</t>
  </si>
  <si>
    <t>工业设计（中本一体）</t>
  </si>
  <si>
    <t>浙江省贫困地区专项(机械类、化工、人工智能、工业设计、工程造价、环工）(5*4+2)
4800-6300</t>
  </si>
  <si>
    <t>合计</t>
  </si>
  <si>
    <t>注：浙江省贫困地区专项面向省内重点欠发达县提前批定向招收22人,每个专业不超过4人，考生可填报专业根据浙江省教育考试院相应文件公布为准，招生计划最终以各省教育考试院（招办）公布为准。</t>
  </si>
  <si>
    <t>浙江科技学院2022年本科招生计划（全国）</t>
  </si>
  <si>
    <t>2022年计划</t>
  </si>
  <si>
    <t>2021年招生</t>
  </si>
  <si>
    <t>历史</t>
  </si>
  <si>
    <t>物或化或技</t>
  </si>
  <si>
    <t>历史和化学</t>
  </si>
  <si>
    <t>设计学类</t>
  </si>
  <si>
    <t>表演</t>
  </si>
  <si>
    <t>经济学（中美合作办学）（三位一体）</t>
  </si>
  <si>
    <t>工商管理类（含财务管理、市场营销、国际商务、物流管理、工业工程）</t>
  </si>
  <si>
    <t>工业工程类(中德联合培养)（含工业工程、物流管理）</t>
  </si>
  <si>
    <t>工业工程（中德合作办学）</t>
  </si>
  <si>
    <t>机械制造及其自动化（中本一体）</t>
  </si>
  <si>
    <t>浙江省贫困地区专项(机械类、化工、人工智能、工业设计、土木、环工）(5*4+2)
4800-6300</t>
  </si>
  <si>
    <t>浙江科技学院2021年本科招生计划（全国）</t>
  </si>
  <si>
    <t>2020年计划</t>
  </si>
  <si>
    <t>机械与汽车工程学院</t>
  </si>
  <si>
    <t>物化技</t>
  </si>
  <si>
    <t>机械设计制造及其自动化（专升本）</t>
  </si>
  <si>
    <t>机械设计制造及其自动化（专升本）（浙江机电职业技术学院）</t>
  </si>
  <si>
    <t>机械设计制造及其自动化（数控技术）（浙江工业职业技术学院）</t>
  </si>
  <si>
    <t>材料成型及控制工程（模具设计与制造）（这昂机电职业技术学院）</t>
  </si>
  <si>
    <t>自动化类（含自动化、建筑电气与智能化）</t>
  </si>
  <si>
    <t>自动化(专升本）（浙江机
电职业技术学院）</t>
  </si>
  <si>
    <t>自动化（机电一体化技术）（浙江机电职业技术学院）</t>
  </si>
  <si>
    <t>电子信息类（含人工智能、电子信息工程、通信工程）</t>
  </si>
  <si>
    <t>物历地</t>
  </si>
  <si>
    <t>土木工程（四年制高职本科试点）</t>
  </si>
  <si>
    <t>化工与制药类(含化学工程与工艺、制药工程)</t>
  </si>
  <si>
    <t>化学工程与工艺（专升本）</t>
  </si>
  <si>
    <t>轻化工程（专升本）（在宁波职业技术学院就读）</t>
  </si>
  <si>
    <t>轻化工程（三类生）</t>
  </si>
  <si>
    <t>艺术设计学院/服装学院</t>
  </si>
  <si>
    <t>工业设计（专升本）（浙江机电职业技术学院）</t>
  </si>
  <si>
    <t>服装设计与工程（理）</t>
  </si>
  <si>
    <t>物理或历史，化学必选</t>
  </si>
  <si>
    <t>服装设计与工程（文）</t>
  </si>
  <si>
    <t>设计学类（理科-物理）</t>
  </si>
  <si>
    <t>设计学类（文科-历史）</t>
  </si>
  <si>
    <t>服装与服饰设计（专升本）（温州职业技术学院）</t>
  </si>
  <si>
    <t>视觉传达设计（专升本）（浙江特殊教育职业学院）</t>
  </si>
  <si>
    <t>表演（理）</t>
  </si>
  <si>
    <t>表演（文）</t>
  </si>
  <si>
    <t>环境设计（三类生）</t>
  </si>
  <si>
    <t>经济与贸易类（含经济学、国际经济与贸易、金融工程）（理）</t>
  </si>
  <si>
    <t>经济与贸易类（含经济学、国际经济与贸易、金融工程）（文）</t>
  </si>
  <si>
    <t>国际经济与贸易（国际班）（三位一体）</t>
  </si>
  <si>
    <t>工商管理类（含财务管理、市场营销、国际商务、物流管理、工业工程）（理）</t>
  </si>
  <si>
    <t>工商管理类（含财务管理、市场营销、国际商务、物流管理、工业工程）（文）</t>
  </si>
  <si>
    <t>人文与国际教育学院</t>
  </si>
  <si>
    <t>汉语言文学(文）</t>
  </si>
  <si>
    <t>机械类(中德联合培养)</t>
  </si>
  <si>
    <t>机械类(中德联合培养)（三位一体）</t>
  </si>
  <si>
    <t>电气类(中德联合培养)</t>
  </si>
  <si>
    <t>电气类(中德联合培养)（三位一体）</t>
  </si>
  <si>
    <t>土木类(中德联合培养)</t>
  </si>
  <si>
    <t>生物工程类(中德联合培养)</t>
  </si>
  <si>
    <t>物化生</t>
  </si>
  <si>
    <t>工业工程类(中德联合培养)</t>
  </si>
  <si>
    <t>计算机类(中德联合培养)</t>
  </si>
  <si>
    <t>计算机类(中德联合培养)（三位一体）</t>
  </si>
  <si>
    <t>设计学类(中德联合培养)</t>
  </si>
  <si>
    <t>德语（理）</t>
  </si>
  <si>
    <t>德语（文）</t>
  </si>
  <si>
    <t>英语（理）</t>
  </si>
  <si>
    <t>英语（文）</t>
  </si>
  <si>
    <t>工业工程（中德合作办学）（三位一体）</t>
  </si>
  <si>
    <t>现代职业教育学院</t>
  </si>
  <si>
    <t>浙江省贫困地区专项</t>
  </si>
  <si>
    <t>注：浙江省贫困地区专项面向省内重点欠发达县提前批定向招收22人，考生可填报我校土木工程和化工与制药类、各中德“2+3”联合培养专业、中德合作办学专业（每个专业限招3人），招生计划最终以各省教育考试院（招办）公布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</si>
</sst>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0"/>
      <color indexed="10"/>
      <name val="宋体"/>
      <family val="0"/>
    </font>
    <font>
      <sz val="16"/>
      <color indexed="8"/>
      <name val="宋体"/>
      <family val="0"/>
    </font>
    <font>
      <sz val="9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C00000"/>
      <name val="宋体"/>
      <family val="0"/>
    </font>
    <font>
      <sz val="10"/>
      <color rgb="FFFF0000"/>
      <name val="宋体"/>
      <family val="0"/>
    </font>
    <font>
      <sz val="16"/>
      <color theme="1"/>
      <name val="宋体"/>
      <family val="0"/>
    </font>
    <font>
      <sz val="9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47" fillId="0" borderId="18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6"/>
  <sheetViews>
    <sheetView tabSelected="1" zoomScaleSheetLayoutView="100" workbookViewId="0" topLeftCell="A58">
      <selection activeCell="B91" sqref="B91"/>
    </sheetView>
  </sheetViews>
  <sheetFormatPr defaultColWidth="27.00390625" defaultRowHeight="13.5"/>
  <cols>
    <col min="1" max="1" width="17.75390625" style="2" customWidth="1"/>
    <col min="2" max="2" width="36.875" style="5" customWidth="1"/>
    <col min="3" max="3" width="4.625" style="2" customWidth="1"/>
    <col min="4" max="4" width="10.625" style="2" customWidth="1"/>
    <col min="5" max="5" width="15.25390625" style="2" customWidth="1"/>
    <col min="6" max="6" width="11.375" style="2" customWidth="1"/>
    <col min="7" max="7" width="7.875" style="2" customWidth="1"/>
    <col min="8" max="8" width="9.75390625" style="2" customWidth="1"/>
    <col min="9" max="9" width="11.50390625" style="2" customWidth="1"/>
    <col min="10" max="10" width="5.00390625" style="2" customWidth="1"/>
    <col min="11" max="11" width="4.875" style="6" customWidth="1"/>
    <col min="12" max="12" width="4.75390625" style="2" customWidth="1"/>
    <col min="13" max="13" width="5.00390625" style="2" customWidth="1"/>
    <col min="14" max="14" width="4.75390625" style="2" customWidth="1"/>
    <col min="15" max="15" width="5.625" style="2" customWidth="1"/>
    <col min="16" max="16" width="4.75390625" style="2" customWidth="1"/>
    <col min="17" max="17" width="5.75390625" style="2" customWidth="1"/>
    <col min="18" max="18" width="6.00390625" style="2" customWidth="1"/>
    <col min="19" max="20" width="4.75390625" style="2" customWidth="1"/>
    <col min="21" max="21" width="4.125" style="2" customWidth="1"/>
    <col min="22" max="23" width="4.75390625" style="2" customWidth="1"/>
    <col min="24" max="24" width="5.625" style="2" customWidth="1"/>
    <col min="25" max="25" width="4.875" style="2" customWidth="1"/>
    <col min="26" max="26" width="4.625" style="2" customWidth="1"/>
    <col min="27" max="27" width="5.125" style="2" customWidth="1"/>
    <col min="28" max="34" width="4.75390625" style="2" customWidth="1"/>
    <col min="35" max="35" width="4.625" style="2" customWidth="1"/>
    <col min="36" max="255" width="27.00390625" style="2" customWidth="1"/>
    <col min="256" max="256" width="27.00390625" style="66" customWidth="1"/>
  </cols>
  <sheetData>
    <row r="1" spans="1:35" s="1" customFormat="1" ht="2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26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s="2" customFormat="1" ht="12">
      <c r="A2" s="9"/>
      <c r="B2" s="10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28" t="s">
        <v>8</v>
      </c>
      <c r="J2" s="9" t="s">
        <v>9</v>
      </c>
      <c r="K2" s="4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42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9" t="s">
        <v>24</v>
      </c>
      <c r="Z2" s="9" t="s">
        <v>25</v>
      </c>
      <c r="AA2" s="9" t="s">
        <v>26</v>
      </c>
      <c r="AB2" s="9" t="s">
        <v>27</v>
      </c>
      <c r="AC2" s="9" t="s">
        <v>28</v>
      </c>
      <c r="AD2" s="9" t="s">
        <v>29</v>
      </c>
      <c r="AE2" s="9" t="s">
        <v>30</v>
      </c>
      <c r="AF2" s="9" t="s">
        <v>31</v>
      </c>
      <c r="AG2" s="9" t="s">
        <v>32</v>
      </c>
      <c r="AH2" s="9" t="s">
        <v>33</v>
      </c>
      <c r="AI2" s="53" t="s">
        <v>34</v>
      </c>
    </row>
    <row r="3" spans="1:35" s="2" customFormat="1" ht="12">
      <c r="A3" s="9" t="s">
        <v>35</v>
      </c>
      <c r="B3" s="10" t="s">
        <v>36</v>
      </c>
      <c r="C3" s="9" t="s">
        <v>37</v>
      </c>
      <c r="D3" s="9" t="s">
        <v>38</v>
      </c>
      <c r="E3" s="9" t="s">
        <v>39</v>
      </c>
      <c r="F3" s="9">
        <v>5500</v>
      </c>
      <c r="G3" s="9" t="s">
        <v>40</v>
      </c>
      <c r="H3" s="12">
        <v>547</v>
      </c>
      <c r="I3" s="12">
        <v>545</v>
      </c>
      <c r="J3" s="21">
        <v>155</v>
      </c>
      <c r="K3" s="21">
        <v>22</v>
      </c>
      <c r="L3" s="33">
        <v>5</v>
      </c>
      <c r="M3" s="33"/>
      <c r="N3" s="33">
        <v>6</v>
      </c>
      <c r="O3" s="33">
        <v>3</v>
      </c>
      <c r="P3" s="33"/>
      <c r="Q3" s="33">
        <v>7</v>
      </c>
      <c r="R3" s="33">
        <v>7</v>
      </c>
      <c r="S3" s="33">
        <v>14</v>
      </c>
      <c r="T3" s="33"/>
      <c r="U3" s="33"/>
      <c r="V3" s="33"/>
      <c r="W3" s="33">
        <v>25</v>
      </c>
      <c r="X3" s="33"/>
      <c r="Y3" s="33">
        <v>9</v>
      </c>
      <c r="Z3" s="33">
        <v>7</v>
      </c>
      <c r="AA3" s="33">
        <v>9</v>
      </c>
      <c r="AB3" s="33">
        <v>5</v>
      </c>
      <c r="AC3" s="33">
        <v>12</v>
      </c>
      <c r="AD3" s="33">
        <v>4</v>
      </c>
      <c r="AE3" s="33">
        <v>6</v>
      </c>
      <c r="AF3" s="33">
        <v>9</v>
      </c>
      <c r="AG3" s="33">
        <v>1</v>
      </c>
      <c r="AH3" s="33"/>
      <c r="AI3" s="21"/>
    </row>
    <row r="4" spans="1:35" s="2" customFormat="1" ht="12">
      <c r="A4" s="9"/>
      <c r="B4" s="10" t="s">
        <v>41</v>
      </c>
      <c r="C4" s="9" t="s">
        <v>37</v>
      </c>
      <c r="D4" s="9" t="s">
        <v>42</v>
      </c>
      <c r="E4" s="9" t="s">
        <v>39</v>
      </c>
      <c r="F4" s="9">
        <v>5500</v>
      </c>
      <c r="G4" s="9" t="s">
        <v>40</v>
      </c>
      <c r="H4" s="12"/>
      <c r="I4" s="12"/>
      <c r="J4" s="21">
        <v>55</v>
      </c>
      <c r="K4" s="21">
        <f aca="true" t="shared" si="0" ref="K4:K14">J4-(SUM(L4:AI4))</f>
        <v>46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>
        <v>5</v>
      </c>
      <c r="AD4" s="9"/>
      <c r="AE4" s="9"/>
      <c r="AF4" s="9">
        <v>3</v>
      </c>
      <c r="AG4" s="9"/>
      <c r="AH4" s="9"/>
      <c r="AI4" s="9">
        <v>1</v>
      </c>
    </row>
    <row r="5" spans="1:35" s="2" customFormat="1" ht="12">
      <c r="A5" s="9"/>
      <c r="B5" s="10" t="s">
        <v>43</v>
      </c>
      <c r="C5" s="9" t="s">
        <v>37</v>
      </c>
      <c r="D5" s="9" t="s">
        <v>38</v>
      </c>
      <c r="E5" s="9" t="s">
        <v>39</v>
      </c>
      <c r="F5" s="9">
        <v>5500</v>
      </c>
      <c r="G5" s="9" t="s">
        <v>40</v>
      </c>
      <c r="H5" s="12"/>
      <c r="I5" s="12"/>
      <c r="J5" s="21">
        <v>75</v>
      </c>
      <c r="K5" s="21">
        <f t="shared" si="0"/>
        <v>30</v>
      </c>
      <c r="L5" s="9">
        <v>5</v>
      </c>
      <c r="M5" s="9"/>
      <c r="N5" s="9"/>
      <c r="O5" s="9"/>
      <c r="P5" s="9"/>
      <c r="Q5" s="9">
        <v>7</v>
      </c>
      <c r="R5" s="9"/>
      <c r="S5" s="9">
        <v>5</v>
      </c>
      <c r="T5" s="9"/>
      <c r="U5" s="9"/>
      <c r="V5" s="9">
        <v>3</v>
      </c>
      <c r="W5" s="9">
        <v>9</v>
      </c>
      <c r="X5" s="9"/>
      <c r="Y5" s="9">
        <v>5</v>
      </c>
      <c r="Z5" s="9"/>
      <c r="AA5" s="9"/>
      <c r="AB5" s="9"/>
      <c r="AC5" s="9"/>
      <c r="AD5" s="9"/>
      <c r="AE5" s="9">
        <v>6</v>
      </c>
      <c r="AF5" s="9"/>
      <c r="AG5" s="9">
        <v>5</v>
      </c>
      <c r="AH5" s="9"/>
      <c r="AI5" s="9"/>
    </row>
    <row r="6" spans="1:35" s="2" customFormat="1" ht="12">
      <c r="A6" s="9"/>
      <c r="B6" s="10" t="s">
        <v>44</v>
      </c>
      <c r="C6" s="9" t="s">
        <v>37</v>
      </c>
      <c r="D6" s="9" t="s">
        <v>38</v>
      </c>
      <c r="E6" s="9"/>
      <c r="F6" s="9">
        <v>5500</v>
      </c>
      <c r="G6" s="9" t="s">
        <v>40</v>
      </c>
      <c r="H6" s="12"/>
      <c r="I6" s="12"/>
      <c r="J6" s="21">
        <v>30</v>
      </c>
      <c r="K6" s="21">
        <f t="shared" si="0"/>
        <v>30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s="2" customFormat="1" ht="12">
      <c r="A7" s="9"/>
      <c r="B7" s="10" t="s">
        <v>45</v>
      </c>
      <c r="C7" s="9" t="s">
        <v>46</v>
      </c>
      <c r="D7" s="56" t="s">
        <v>47</v>
      </c>
      <c r="E7" s="57"/>
      <c r="F7" s="9">
        <v>5500</v>
      </c>
      <c r="G7" s="9" t="s">
        <v>40</v>
      </c>
      <c r="H7" s="12"/>
      <c r="I7" s="12"/>
      <c r="J7" s="9">
        <v>60</v>
      </c>
      <c r="K7" s="21">
        <v>60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s="2" customFormat="1" ht="24">
      <c r="A8" s="9"/>
      <c r="B8" s="10" t="s">
        <v>48</v>
      </c>
      <c r="C8" s="9" t="s">
        <v>46</v>
      </c>
      <c r="D8" s="56" t="s">
        <v>47</v>
      </c>
      <c r="E8" s="57"/>
      <c r="F8" s="9">
        <v>5500</v>
      </c>
      <c r="G8" s="9" t="s">
        <v>40</v>
      </c>
      <c r="H8" s="12"/>
      <c r="I8" s="12"/>
      <c r="J8" s="10">
        <v>72</v>
      </c>
      <c r="K8" s="21">
        <f t="shared" si="0"/>
        <v>72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s="2" customFormat="1" ht="12">
      <c r="A9" s="9"/>
      <c r="B9" s="10" t="s">
        <v>49</v>
      </c>
      <c r="C9" s="9" t="s">
        <v>37</v>
      </c>
      <c r="D9" s="56" t="s">
        <v>50</v>
      </c>
      <c r="E9" s="57"/>
      <c r="F9" s="9">
        <v>5500</v>
      </c>
      <c r="G9" s="9" t="s">
        <v>40</v>
      </c>
      <c r="H9" s="12"/>
      <c r="I9" s="12"/>
      <c r="J9" s="21">
        <v>50</v>
      </c>
      <c r="K9" s="21">
        <f t="shared" si="0"/>
        <v>50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s="2" customFormat="1" ht="12">
      <c r="A10" s="9"/>
      <c r="B10" s="10" t="s">
        <v>51</v>
      </c>
      <c r="C10" s="9" t="s">
        <v>37</v>
      </c>
      <c r="D10" s="56" t="s">
        <v>50</v>
      </c>
      <c r="E10" s="57"/>
      <c r="F10" s="9">
        <v>5500</v>
      </c>
      <c r="G10" s="9" t="s">
        <v>40</v>
      </c>
      <c r="H10" s="12"/>
      <c r="I10" s="12"/>
      <c r="J10" s="21">
        <v>50</v>
      </c>
      <c r="K10" s="21">
        <f t="shared" si="0"/>
        <v>50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s="2" customFormat="1" ht="12">
      <c r="A11" s="9" t="s">
        <v>52</v>
      </c>
      <c r="B11" s="10" t="s">
        <v>53</v>
      </c>
      <c r="C11" s="9" t="s">
        <v>37</v>
      </c>
      <c r="D11" s="9" t="s">
        <v>38</v>
      </c>
      <c r="E11" s="9" t="s">
        <v>39</v>
      </c>
      <c r="F11" s="9">
        <v>5500</v>
      </c>
      <c r="G11" s="9" t="s">
        <v>40</v>
      </c>
      <c r="H11" s="14">
        <v>440</v>
      </c>
      <c r="I11" s="14">
        <v>432</v>
      </c>
      <c r="J11" s="21">
        <v>104</v>
      </c>
      <c r="K11" s="21">
        <f t="shared" si="0"/>
        <v>74</v>
      </c>
      <c r="L11" s="9"/>
      <c r="M11" s="9"/>
      <c r="N11" s="9"/>
      <c r="O11" s="9">
        <v>5</v>
      </c>
      <c r="P11" s="9"/>
      <c r="Q11" s="9"/>
      <c r="R11" s="9"/>
      <c r="S11" s="9">
        <v>2</v>
      </c>
      <c r="T11" s="9"/>
      <c r="U11" s="9">
        <v>13</v>
      </c>
      <c r="V11" s="9"/>
      <c r="W11" s="9">
        <v>5</v>
      </c>
      <c r="X11" s="9"/>
      <c r="Y11" s="9"/>
      <c r="Z11" s="9"/>
      <c r="AA11" s="9"/>
      <c r="AB11" s="9"/>
      <c r="AC11" s="9"/>
      <c r="AD11" s="9"/>
      <c r="AE11" s="9"/>
      <c r="AF11" s="9"/>
      <c r="AG11" s="9">
        <f>1+1</f>
        <v>2</v>
      </c>
      <c r="AH11" s="9">
        <v>2</v>
      </c>
      <c r="AI11" s="9">
        <v>1</v>
      </c>
    </row>
    <row r="12" spans="1:35" s="2" customFormat="1" ht="12">
      <c r="A12" s="9"/>
      <c r="B12" s="10" t="s">
        <v>54</v>
      </c>
      <c r="C12" s="9" t="s">
        <v>37</v>
      </c>
      <c r="D12" s="9" t="s">
        <v>38</v>
      </c>
      <c r="E12" s="9" t="s">
        <v>39</v>
      </c>
      <c r="F12" s="9">
        <v>5500</v>
      </c>
      <c r="G12" s="9" t="s">
        <v>40</v>
      </c>
      <c r="H12" s="14"/>
      <c r="I12" s="14"/>
      <c r="J12" s="65">
        <v>106</v>
      </c>
      <c r="K12" s="65">
        <f t="shared" si="0"/>
        <v>43</v>
      </c>
      <c r="L12" s="9">
        <v>3</v>
      </c>
      <c r="M12" s="9">
        <v>2</v>
      </c>
      <c r="N12" s="9"/>
      <c r="O12" s="9">
        <v>7</v>
      </c>
      <c r="P12" s="9">
        <v>3</v>
      </c>
      <c r="Q12" s="9">
        <v>6</v>
      </c>
      <c r="R12" s="9">
        <v>3</v>
      </c>
      <c r="S12" s="9"/>
      <c r="T12" s="9"/>
      <c r="U12" s="9">
        <v>10</v>
      </c>
      <c r="V12" s="9"/>
      <c r="W12" s="9"/>
      <c r="X12" s="9"/>
      <c r="Y12" s="9">
        <v>4</v>
      </c>
      <c r="Z12" s="9"/>
      <c r="AA12" s="9">
        <v>5</v>
      </c>
      <c r="AB12" s="9">
        <v>2</v>
      </c>
      <c r="AC12" s="9"/>
      <c r="AD12" s="9">
        <v>3</v>
      </c>
      <c r="AE12" s="9">
        <v>6</v>
      </c>
      <c r="AF12" s="9">
        <v>4</v>
      </c>
      <c r="AG12" s="9">
        <v>5</v>
      </c>
      <c r="AH12" s="9"/>
      <c r="AI12" s="9"/>
    </row>
    <row r="13" spans="1:256" s="2" customFormat="1" ht="13.5">
      <c r="A13" s="9"/>
      <c r="B13" s="10" t="s">
        <v>55</v>
      </c>
      <c r="C13" s="9" t="s">
        <v>37</v>
      </c>
      <c r="D13" s="9" t="s">
        <v>38</v>
      </c>
      <c r="E13" s="9" t="s">
        <v>39</v>
      </c>
      <c r="F13" s="9">
        <v>5500</v>
      </c>
      <c r="G13" s="9" t="s">
        <v>40</v>
      </c>
      <c r="H13" s="14"/>
      <c r="I13" s="14"/>
      <c r="J13" s="21">
        <v>50</v>
      </c>
      <c r="K13" s="21">
        <f t="shared" si="0"/>
        <v>13</v>
      </c>
      <c r="L13" s="9"/>
      <c r="M13" s="9"/>
      <c r="N13" s="9">
        <v>5</v>
      </c>
      <c r="O13" s="9"/>
      <c r="P13" s="9"/>
      <c r="Q13" s="9"/>
      <c r="R13" s="9"/>
      <c r="S13" s="9">
        <v>3</v>
      </c>
      <c r="T13" s="9"/>
      <c r="U13" s="9"/>
      <c r="V13" s="9"/>
      <c r="W13" s="9">
        <v>6</v>
      </c>
      <c r="X13" s="9"/>
      <c r="Y13" s="9"/>
      <c r="Z13" s="9"/>
      <c r="AA13" s="9">
        <v>4</v>
      </c>
      <c r="AB13" s="9"/>
      <c r="AC13" s="9">
        <v>2</v>
      </c>
      <c r="AD13" s="9">
        <v>3</v>
      </c>
      <c r="AE13" s="9">
        <v>5</v>
      </c>
      <c r="AF13" s="9">
        <v>4</v>
      </c>
      <c r="AG13" s="9">
        <v>5</v>
      </c>
      <c r="AH13" s="9"/>
      <c r="AI13" s="9"/>
      <c r="IV13" s="66"/>
    </row>
    <row r="14" spans="1:256" s="2" customFormat="1" ht="13.5">
      <c r="A14" s="9"/>
      <c r="B14" s="10" t="s">
        <v>56</v>
      </c>
      <c r="C14" s="9" t="s">
        <v>37</v>
      </c>
      <c r="D14" s="9" t="s">
        <v>38</v>
      </c>
      <c r="E14" s="9" t="s">
        <v>39</v>
      </c>
      <c r="F14" s="9">
        <v>5500</v>
      </c>
      <c r="G14" s="9" t="s">
        <v>40</v>
      </c>
      <c r="H14" s="14"/>
      <c r="I14" s="14"/>
      <c r="J14" s="17">
        <v>60</v>
      </c>
      <c r="K14" s="21">
        <f t="shared" si="0"/>
        <v>35</v>
      </c>
      <c r="L14" s="9"/>
      <c r="M14" s="9"/>
      <c r="N14" s="9"/>
      <c r="O14" s="9">
        <v>3</v>
      </c>
      <c r="P14" s="9"/>
      <c r="Q14" s="9"/>
      <c r="R14" s="9"/>
      <c r="S14" s="9">
        <v>2</v>
      </c>
      <c r="T14" s="9"/>
      <c r="U14" s="9">
        <v>10</v>
      </c>
      <c r="V14" s="9"/>
      <c r="W14" s="9"/>
      <c r="X14" s="9"/>
      <c r="Y14" s="9">
        <v>4</v>
      </c>
      <c r="Z14" s="9"/>
      <c r="AA14" s="9">
        <v>4</v>
      </c>
      <c r="AB14" s="9"/>
      <c r="AC14" s="9">
        <v>2</v>
      </c>
      <c r="AD14" s="9"/>
      <c r="AE14" s="9"/>
      <c r="AF14" s="9"/>
      <c r="AG14" s="9"/>
      <c r="AH14" s="9"/>
      <c r="AI14" s="9"/>
      <c r="IV14" s="66"/>
    </row>
    <row r="15" spans="1:35" s="66" customFormat="1" ht="13.5">
      <c r="A15" s="9"/>
      <c r="B15" s="10" t="s">
        <v>57</v>
      </c>
      <c r="C15" s="9" t="s">
        <v>37</v>
      </c>
      <c r="D15" s="9" t="s">
        <v>38</v>
      </c>
      <c r="E15" s="9"/>
      <c r="F15" s="9">
        <v>5500</v>
      </c>
      <c r="G15" s="9" t="s">
        <v>40</v>
      </c>
      <c r="H15" s="14"/>
      <c r="I15" s="14"/>
      <c r="J15" s="19">
        <v>30</v>
      </c>
      <c r="K15" s="21">
        <v>30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s="66" customFormat="1" ht="24">
      <c r="A16" s="9"/>
      <c r="B16" s="10" t="s">
        <v>58</v>
      </c>
      <c r="C16" s="9" t="s">
        <v>46</v>
      </c>
      <c r="D16" s="56" t="s">
        <v>47</v>
      </c>
      <c r="E16" s="57"/>
      <c r="F16" s="9">
        <v>5500</v>
      </c>
      <c r="G16" s="9" t="s">
        <v>40</v>
      </c>
      <c r="H16" s="14"/>
      <c r="I16" s="14"/>
      <c r="J16" s="10">
        <v>40</v>
      </c>
      <c r="K16" s="21">
        <f aca="true" t="shared" si="1" ref="K16:K21">J16-(SUM(L16:AI16))</f>
        <v>40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s="2" customFormat="1" ht="12">
      <c r="A17" s="9"/>
      <c r="B17" s="10" t="s">
        <v>59</v>
      </c>
      <c r="C17" s="9" t="s">
        <v>37</v>
      </c>
      <c r="D17" s="56" t="s">
        <v>50</v>
      </c>
      <c r="E17" s="57"/>
      <c r="F17" s="9">
        <v>5500</v>
      </c>
      <c r="G17" s="9" t="s">
        <v>40</v>
      </c>
      <c r="H17" s="14"/>
      <c r="I17" s="14"/>
      <c r="J17" s="21">
        <v>50</v>
      </c>
      <c r="K17" s="21">
        <f t="shared" si="1"/>
        <v>50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s="2" customFormat="1" ht="24">
      <c r="A18" s="18" t="s">
        <v>60</v>
      </c>
      <c r="B18" s="10" t="s">
        <v>61</v>
      </c>
      <c r="C18" s="9" t="s">
        <v>37</v>
      </c>
      <c r="D18" s="9" t="s">
        <v>38</v>
      </c>
      <c r="E18" s="9" t="s">
        <v>39</v>
      </c>
      <c r="F18" s="9">
        <v>5500</v>
      </c>
      <c r="G18" s="9" t="s">
        <v>40</v>
      </c>
      <c r="H18" s="58">
        <v>356</v>
      </c>
      <c r="I18" s="58">
        <v>338</v>
      </c>
      <c r="J18" s="65">
        <v>189</v>
      </c>
      <c r="K18" s="65">
        <f t="shared" si="1"/>
        <v>173</v>
      </c>
      <c r="L18" s="9"/>
      <c r="M18" s="9"/>
      <c r="N18" s="9"/>
      <c r="O18" s="9"/>
      <c r="P18" s="9"/>
      <c r="Q18" s="9"/>
      <c r="R18" s="9">
        <v>3</v>
      </c>
      <c r="S18" s="9"/>
      <c r="T18" s="9"/>
      <c r="U18" s="9"/>
      <c r="V18" s="9"/>
      <c r="W18" s="9">
        <v>3</v>
      </c>
      <c r="X18" s="9"/>
      <c r="Y18" s="9"/>
      <c r="Z18" s="9"/>
      <c r="AA18" s="9">
        <v>3</v>
      </c>
      <c r="AB18" s="9"/>
      <c r="AC18" s="9"/>
      <c r="AD18" s="9"/>
      <c r="AE18" s="9"/>
      <c r="AF18" s="9"/>
      <c r="AG18" s="9">
        <v>2</v>
      </c>
      <c r="AH18" s="9"/>
      <c r="AI18" s="9">
        <v>5</v>
      </c>
    </row>
    <row r="19" spans="1:35" s="2" customFormat="1" ht="12">
      <c r="A19" s="59"/>
      <c r="B19" s="10" t="s">
        <v>62</v>
      </c>
      <c r="C19" s="9" t="s">
        <v>37</v>
      </c>
      <c r="D19" s="9" t="s">
        <v>38</v>
      </c>
      <c r="E19" s="9" t="s">
        <v>39</v>
      </c>
      <c r="F19" s="9">
        <v>5500</v>
      </c>
      <c r="G19" s="9" t="s">
        <v>40</v>
      </c>
      <c r="H19" s="60"/>
      <c r="I19" s="60"/>
      <c r="J19" s="21">
        <v>111</v>
      </c>
      <c r="K19" s="21">
        <f t="shared" si="1"/>
        <v>59</v>
      </c>
      <c r="L19" s="9"/>
      <c r="M19" s="9">
        <v>2</v>
      </c>
      <c r="N19" s="9"/>
      <c r="O19" s="9"/>
      <c r="P19" s="9">
        <v>3</v>
      </c>
      <c r="Q19" s="9"/>
      <c r="R19" s="9"/>
      <c r="S19" s="9">
        <v>3</v>
      </c>
      <c r="T19" s="9"/>
      <c r="U19" s="9">
        <v>15</v>
      </c>
      <c r="V19" s="9"/>
      <c r="W19" s="9">
        <v>8</v>
      </c>
      <c r="X19" s="9"/>
      <c r="Y19" s="9">
        <v>4</v>
      </c>
      <c r="Z19" s="9">
        <v>5</v>
      </c>
      <c r="AA19" s="9">
        <v>4</v>
      </c>
      <c r="AB19" s="9"/>
      <c r="AC19" s="9"/>
      <c r="AD19" s="9"/>
      <c r="AE19" s="9">
        <v>3</v>
      </c>
      <c r="AF19" s="9">
        <v>4</v>
      </c>
      <c r="AG19" s="9">
        <v>1</v>
      </c>
      <c r="AH19" s="9"/>
      <c r="AI19" s="9"/>
    </row>
    <row r="20" spans="1:35" s="2" customFormat="1" ht="12">
      <c r="A20" s="20"/>
      <c r="B20" s="10" t="s">
        <v>63</v>
      </c>
      <c r="C20" s="9" t="s">
        <v>37</v>
      </c>
      <c r="D20" s="9" t="s">
        <v>38</v>
      </c>
      <c r="E20" s="9" t="s">
        <v>39</v>
      </c>
      <c r="F20" s="9">
        <v>5500</v>
      </c>
      <c r="G20" s="9" t="s">
        <v>40</v>
      </c>
      <c r="H20" s="61"/>
      <c r="I20" s="61"/>
      <c r="J20" s="21">
        <v>56</v>
      </c>
      <c r="K20" s="21">
        <v>44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>
        <v>5</v>
      </c>
      <c r="X20" s="9"/>
      <c r="Y20" s="9"/>
      <c r="Z20" s="9"/>
      <c r="AA20" s="9"/>
      <c r="AB20" s="9"/>
      <c r="AC20" s="9"/>
      <c r="AD20" s="9"/>
      <c r="AE20" s="9">
        <v>3</v>
      </c>
      <c r="AF20" s="9"/>
      <c r="AG20" s="9"/>
      <c r="AH20" s="9"/>
      <c r="AI20" s="9"/>
    </row>
    <row r="21" spans="1:35" s="2" customFormat="1" ht="12">
      <c r="A21" s="21" t="s">
        <v>64</v>
      </c>
      <c r="B21" s="10" t="s">
        <v>65</v>
      </c>
      <c r="C21" s="9" t="s">
        <v>37</v>
      </c>
      <c r="D21" s="9" t="s">
        <v>38</v>
      </c>
      <c r="E21" s="9" t="s">
        <v>39</v>
      </c>
      <c r="F21" s="9">
        <v>6300</v>
      </c>
      <c r="G21" s="9" t="s">
        <v>40</v>
      </c>
      <c r="H21" s="12">
        <v>445</v>
      </c>
      <c r="I21" s="12">
        <v>445</v>
      </c>
      <c r="J21" s="21">
        <v>100</v>
      </c>
      <c r="K21" s="21">
        <f t="shared" si="1"/>
        <v>26</v>
      </c>
      <c r="L21" s="9"/>
      <c r="M21" s="9">
        <v>6</v>
      </c>
      <c r="N21" s="9">
        <v>4</v>
      </c>
      <c r="O21" s="9"/>
      <c r="P21" s="9">
        <v>4</v>
      </c>
      <c r="Q21" s="9">
        <v>5</v>
      </c>
      <c r="R21" s="9">
        <v>5</v>
      </c>
      <c r="S21" s="9">
        <v>5</v>
      </c>
      <c r="T21" s="9"/>
      <c r="U21" s="9"/>
      <c r="V21" s="9">
        <v>4</v>
      </c>
      <c r="W21" s="9">
        <v>9</v>
      </c>
      <c r="X21" s="9">
        <v>3</v>
      </c>
      <c r="Y21" s="9"/>
      <c r="Z21" s="9">
        <v>3</v>
      </c>
      <c r="AA21" s="9">
        <v>7</v>
      </c>
      <c r="AB21" s="9"/>
      <c r="AC21" s="9">
        <v>8</v>
      </c>
      <c r="AD21" s="9">
        <v>3</v>
      </c>
      <c r="AE21" s="9"/>
      <c r="AF21" s="9">
        <v>5</v>
      </c>
      <c r="AG21" s="9">
        <v>3</v>
      </c>
      <c r="AH21" s="9"/>
      <c r="AI21" s="9"/>
    </row>
    <row r="22" spans="1:35" s="2" customFormat="1" ht="12">
      <c r="A22" s="21"/>
      <c r="B22" s="18" t="s">
        <v>66</v>
      </c>
      <c r="C22" s="17" t="s">
        <v>67</v>
      </c>
      <c r="D22" s="17" t="s">
        <v>68</v>
      </c>
      <c r="E22" s="9" t="s">
        <v>69</v>
      </c>
      <c r="F22" s="17">
        <v>6300</v>
      </c>
      <c r="G22" s="17" t="s">
        <v>40</v>
      </c>
      <c r="H22" s="12"/>
      <c r="I22" s="12"/>
      <c r="J22" s="17">
        <v>47</v>
      </c>
      <c r="K22" s="17">
        <v>40</v>
      </c>
      <c r="L22" s="9"/>
      <c r="M22" s="9"/>
      <c r="N22" s="9"/>
      <c r="O22" s="9"/>
      <c r="P22" s="9"/>
      <c r="Q22" s="9"/>
      <c r="R22" s="9"/>
      <c r="S22" s="9">
        <v>3</v>
      </c>
      <c r="T22" s="42"/>
      <c r="U22" s="9">
        <v>3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>
        <v>1</v>
      </c>
      <c r="AH22" s="9"/>
      <c r="AI22" s="9"/>
    </row>
    <row r="23" spans="1:35" s="2" customFormat="1" ht="12">
      <c r="A23" s="21"/>
      <c r="B23" s="20"/>
      <c r="C23" s="19"/>
      <c r="D23" s="19"/>
      <c r="E23" s="9" t="s">
        <v>70</v>
      </c>
      <c r="F23" s="19"/>
      <c r="G23" s="19"/>
      <c r="H23" s="12"/>
      <c r="I23" s="12"/>
      <c r="J23" s="19"/>
      <c r="K23" s="1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s="2" customFormat="1" ht="12">
      <c r="A24" s="21"/>
      <c r="B24" s="10" t="s">
        <v>71</v>
      </c>
      <c r="C24" s="9" t="s">
        <v>37</v>
      </c>
      <c r="D24" s="9" t="s">
        <v>38</v>
      </c>
      <c r="E24" s="9" t="s">
        <v>39</v>
      </c>
      <c r="F24" s="9">
        <v>5500</v>
      </c>
      <c r="G24" s="9" t="s">
        <v>40</v>
      </c>
      <c r="H24" s="12"/>
      <c r="I24" s="12"/>
      <c r="J24" s="21">
        <v>48</v>
      </c>
      <c r="K24" s="21">
        <f>J24-(SUM(L24:AI24))</f>
        <v>9</v>
      </c>
      <c r="L24" s="9"/>
      <c r="M24" s="9"/>
      <c r="N24" s="9"/>
      <c r="O24" s="9"/>
      <c r="P24" s="9"/>
      <c r="Q24" s="9">
        <v>2</v>
      </c>
      <c r="R24" s="9">
        <v>3</v>
      </c>
      <c r="S24" s="9"/>
      <c r="T24" s="9"/>
      <c r="U24" s="9"/>
      <c r="V24" s="9"/>
      <c r="W24" s="9">
        <v>6</v>
      </c>
      <c r="X24" s="9">
        <v>4</v>
      </c>
      <c r="Y24" s="9"/>
      <c r="Z24" s="9">
        <v>4</v>
      </c>
      <c r="AA24" s="9">
        <v>5</v>
      </c>
      <c r="AB24" s="9"/>
      <c r="AC24" s="9">
        <v>8</v>
      </c>
      <c r="AD24" s="9"/>
      <c r="AE24" s="9"/>
      <c r="AF24" s="9">
        <v>5</v>
      </c>
      <c r="AG24" s="9">
        <f>1+1</f>
        <v>2</v>
      </c>
      <c r="AH24" s="9"/>
      <c r="AI24" s="9"/>
    </row>
    <row r="25" spans="1:35" s="2" customFormat="1" ht="12">
      <c r="A25" s="21"/>
      <c r="B25" s="18" t="s">
        <v>72</v>
      </c>
      <c r="C25" s="17" t="s">
        <v>67</v>
      </c>
      <c r="D25" s="17" t="s">
        <v>73</v>
      </c>
      <c r="E25" s="9" t="s">
        <v>69</v>
      </c>
      <c r="F25" s="17">
        <v>6300</v>
      </c>
      <c r="G25" s="17" t="s">
        <v>40</v>
      </c>
      <c r="H25" s="12"/>
      <c r="I25" s="12"/>
      <c r="J25" s="17">
        <v>47</v>
      </c>
      <c r="K25" s="17">
        <v>44</v>
      </c>
      <c r="L25" s="9"/>
      <c r="M25" s="9">
        <v>3</v>
      </c>
      <c r="N25" s="9"/>
      <c r="O25" s="9"/>
      <c r="P25" s="9"/>
      <c r="Q25" s="9"/>
      <c r="R25" s="9"/>
      <c r="S25" s="9"/>
      <c r="T25" s="42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s="2" customFormat="1" ht="12">
      <c r="A26" s="21"/>
      <c r="B26" s="20"/>
      <c r="C26" s="19"/>
      <c r="D26" s="19"/>
      <c r="E26" s="9" t="s">
        <v>70</v>
      </c>
      <c r="F26" s="19"/>
      <c r="G26" s="19"/>
      <c r="H26" s="12"/>
      <c r="I26" s="12"/>
      <c r="J26" s="19"/>
      <c r="K26" s="1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s="2" customFormat="1" ht="12">
      <c r="A27" s="21"/>
      <c r="B27" s="10" t="s">
        <v>74</v>
      </c>
      <c r="C27" s="9" t="s">
        <v>37</v>
      </c>
      <c r="D27" s="9" t="s">
        <v>38</v>
      </c>
      <c r="E27" s="9" t="s">
        <v>39</v>
      </c>
      <c r="F27" s="9">
        <v>5500</v>
      </c>
      <c r="G27" s="9" t="s">
        <v>40</v>
      </c>
      <c r="H27" s="12"/>
      <c r="I27" s="12"/>
      <c r="J27" s="21">
        <v>63</v>
      </c>
      <c r="K27" s="21">
        <v>2</v>
      </c>
      <c r="L27" s="9"/>
      <c r="M27" s="9"/>
      <c r="N27" s="9"/>
      <c r="O27" s="9"/>
      <c r="P27" s="9"/>
      <c r="Q27" s="9"/>
      <c r="R27" s="9">
        <v>3</v>
      </c>
      <c r="S27" s="9">
        <v>3</v>
      </c>
      <c r="T27" s="9"/>
      <c r="U27" s="9"/>
      <c r="V27" s="9"/>
      <c r="W27" s="9">
        <v>8</v>
      </c>
      <c r="X27" s="9">
        <v>3</v>
      </c>
      <c r="Y27" s="9">
        <v>15</v>
      </c>
      <c r="Z27" s="9"/>
      <c r="AA27" s="9">
        <v>8</v>
      </c>
      <c r="AB27" s="9"/>
      <c r="AC27" s="9">
        <v>8</v>
      </c>
      <c r="AD27" s="9"/>
      <c r="AE27" s="9"/>
      <c r="AF27" s="9">
        <v>8</v>
      </c>
      <c r="AG27" s="9">
        <v>1</v>
      </c>
      <c r="AH27" s="9"/>
      <c r="AI27" s="9"/>
    </row>
    <row r="28" spans="1:35" s="2" customFormat="1" ht="12">
      <c r="A28" s="21"/>
      <c r="B28" s="10" t="s">
        <v>75</v>
      </c>
      <c r="C28" s="9" t="s">
        <v>37</v>
      </c>
      <c r="D28" s="9" t="s">
        <v>38</v>
      </c>
      <c r="E28" s="9" t="s">
        <v>39</v>
      </c>
      <c r="F28" s="9">
        <v>28800</v>
      </c>
      <c r="G28" s="9" t="s">
        <v>40</v>
      </c>
      <c r="H28" s="12"/>
      <c r="I28" s="12"/>
      <c r="J28" s="21">
        <v>90</v>
      </c>
      <c r="K28" s="21">
        <v>4</v>
      </c>
      <c r="L28" s="9">
        <v>6</v>
      </c>
      <c r="M28" s="9"/>
      <c r="N28" s="9"/>
      <c r="O28" s="9"/>
      <c r="P28" s="9"/>
      <c r="Q28" s="9"/>
      <c r="R28" s="9">
        <v>10</v>
      </c>
      <c r="S28" s="9">
        <v>6</v>
      </c>
      <c r="T28" s="42">
        <v>4</v>
      </c>
      <c r="U28" s="9"/>
      <c r="V28" s="9"/>
      <c r="W28" s="9"/>
      <c r="X28" s="9"/>
      <c r="Y28" s="9">
        <v>5</v>
      </c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s="2" customFormat="1" ht="12">
      <c r="A29" s="21"/>
      <c r="B29" s="10" t="s">
        <v>76</v>
      </c>
      <c r="C29" s="9" t="s">
        <v>37</v>
      </c>
      <c r="D29" s="9" t="s">
        <v>38</v>
      </c>
      <c r="E29" s="9"/>
      <c r="F29" s="9">
        <v>28800</v>
      </c>
      <c r="G29" s="9" t="s">
        <v>40</v>
      </c>
      <c r="H29" s="12"/>
      <c r="I29" s="12"/>
      <c r="J29" s="21"/>
      <c r="K29" s="21">
        <v>55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s="2" customFormat="1" ht="12">
      <c r="A30" s="21"/>
      <c r="B30" s="10" t="s">
        <v>77</v>
      </c>
      <c r="C30" s="9" t="s">
        <v>37</v>
      </c>
      <c r="D30" s="56" t="s">
        <v>50</v>
      </c>
      <c r="E30" s="57"/>
      <c r="F30" s="9">
        <v>6300</v>
      </c>
      <c r="G30" s="9" t="s">
        <v>40</v>
      </c>
      <c r="H30" s="12"/>
      <c r="I30" s="12"/>
      <c r="J30" s="21">
        <v>50</v>
      </c>
      <c r="K30" s="21">
        <f aca="true" t="shared" si="2" ref="K27:K35">J30-(SUM(L30:AI30))</f>
        <v>50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s="2" customFormat="1" ht="12">
      <c r="A31" s="21" t="s">
        <v>78</v>
      </c>
      <c r="B31" s="10" t="s">
        <v>79</v>
      </c>
      <c r="C31" s="9" t="s">
        <v>37</v>
      </c>
      <c r="D31" s="9" t="s">
        <v>80</v>
      </c>
      <c r="E31" s="9" t="s">
        <v>39</v>
      </c>
      <c r="F31" s="9">
        <v>5500</v>
      </c>
      <c r="G31" s="9" t="s">
        <v>40</v>
      </c>
      <c r="H31" s="14">
        <v>364</v>
      </c>
      <c r="I31" s="14">
        <v>364</v>
      </c>
      <c r="J31" s="21">
        <v>67</v>
      </c>
      <c r="K31" s="21">
        <v>9</v>
      </c>
      <c r="L31" s="9"/>
      <c r="M31" s="9"/>
      <c r="N31" s="9">
        <v>5</v>
      </c>
      <c r="O31" s="9"/>
      <c r="P31" s="9"/>
      <c r="Q31" s="9">
        <v>3</v>
      </c>
      <c r="R31" s="9"/>
      <c r="S31" s="9">
        <v>3</v>
      </c>
      <c r="T31" s="9"/>
      <c r="U31" s="9">
        <v>20</v>
      </c>
      <c r="V31" s="9"/>
      <c r="W31" s="9">
        <v>6</v>
      </c>
      <c r="X31" s="9"/>
      <c r="Y31" s="9"/>
      <c r="Z31" s="9"/>
      <c r="AA31" s="9">
        <v>8</v>
      </c>
      <c r="AB31" s="9">
        <v>3</v>
      </c>
      <c r="AC31" s="9">
        <v>6</v>
      </c>
      <c r="AD31" s="9"/>
      <c r="AE31" s="9"/>
      <c r="AF31" s="9"/>
      <c r="AG31" s="9"/>
      <c r="AH31" s="9"/>
      <c r="AI31" s="9"/>
    </row>
    <row r="32" spans="1:35" s="2" customFormat="1" ht="12">
      <c r="A32" s="21"/>
      <c r="B32" s="10" t="s">
        <v>81</v>
      </c>
      <c r="C32" s="9" t="s">
        <v>37</v>
      </c>
      <c r="D32" s="9" t="s">
        <v>80</v>
      </c>
      <c r="E32" s="9" t="s">
        <v>39</v>
      </c>
      <c r="F32" s="9">
        <v>5500</v>
      </c>
      <c r="G32" s="9" t="s">
        <v>40</v>
      </c>
      <c r="H32" s="14"/>
      <c r="I32" s="14"/>
      <c r="J32" s="21">
        <v>60</v>
      </c>
      <c r="K32" s="21">
        <f t="shared" si="2"/>
        <v>20</v>
      </c>
      <c r="L32" s="9"/>
      <c r="M32" s="9"/>
      <c r="N32" s="9"/>
      <c r="O32" s="9"/>
      <c r="P32" s="9"/>
      <c r="Q32" s="9"/>
      <c r="R32" s="9"/>
      <c r="S32" s="9">
        <v>3</v>
      </c>
      <c r="T32" s="42"/>
      <c r="U32" s="9">
        <v>16</v>
      </c>
      <c r="V32" s="9"/>
      <c r="W32" s="9"/>
      <c r="X32" s="9">
        <v>4</v>
      </c>
      <c r="Y32" s="9"/>
      <c r="Z32" s="9"/>
      <c r="AA32" s="9">
        <v>8</v>
      </c>
      <c r="AB32" s="9"/>
      <c r="AC32" s="9">
        <v>8</v>
      </c>
      <c r="AD32" s="9"/>
      <c r="AE32" s="9"/>
      <c r="AF32" s="9"/>
      <c r="AG32" s="9"/>
      <c r="AH32" s="9"/>
      <c r="AI32" s="9">
        <v>1</v>
      </c>
    </row>
    <row r="33" spans="1:35" s="2" customFormat="1" ht="12">
      <c r="A33" s="21"/>
      <c r="B33" s="10" t="s">
        <v>82</v>
      </c>
      <c r="C33" s="9" t="s">
        <v>37</v>
      </c>
      <c r="D33" s="9" t="s">
        <v>80</v>
      </c>
      <c r="E33" s="9" t="s">
        <v>39</v>
      </c>
      <c r="F33" s="9">
        <v>5500</v>
      </c>
      <c r="G33" s="9" t="s">
        <v>40</v>
      </c>
      <c r="H33" s="14"/>
      <c r="I33" s="14"/>
      <c r="J33" s="21">
        <v>53</v>
      </c>
      <c r="K33" s="21"/>
      <c r="L33" s="9">
        <v>5</v>
      </c>
      <c r="M33" s="9"/>
      <c r="N33" s="9">
        <v>5</v>
      </c>
      <c r="O33" s="9"/>
      <c r="P33" s="9"/>
      <c r="Q33" s="9"/>
      <c r="R33" s="9"/>
      <c r="S33" s="9">
        <v>3</v>
      </c>
      <c r="T33" s="42"/>
      <c r="U33" s="9"/>
      <c r="V33" s="9">
        <v>5</v>
      </c>
      <c r="W33" s="9">
        <v>8</v>
      </c>
      <c r="X33" s="9"/>
      <c r="Y33" s="9">
        <v>5</v>
      </c>
      <c r="Z33" s="9"/>
      <c r="AA33" s="9">
        <v>6</v>
      </c>
      <c r="AB33" s="9">
        <v>8</v>
      </c>
      <c r="AC33" s="9">
        <v>8</v>
      </c>
      <c r="AD33" s="9"/>
      <c r="AE33" s="9"/>
      <c r="AF33" s="9"/>
      <c r="AG33" s="9"/>
      <c r="AH33" s="9"/>
      <c r="AI33" s="9"/>
    </row>
    <row r="34" spans="1:35" s="2" customFormat="1" ht="12">
      <c r="A34" s="21"/>
      <c r="B34" s="10" t="s">
        <v>83</v>
      </c>
      <c r="C34" s="9" t="s">
        <v>37</v>
      </c>
      <c r="D34" s="9" t="s">
        <v>80</v>
      </c>
      <c r="E34" s="9" t="s">
        <v>39</v>
      </c>
      <c r="F34" s="9">
        <v>5500</v>
      </c>
      <c r="G34" s="9" t="s">
        <v>40</v>
      </c>
      <c r="H34" s="14"/>
      <c r="I34" s="14"/>
      <c r="J34" s="21">
        <v>62</v>
      </c>
      <c r="K34" s="21">
        <f t="shared" si="2"/>
        <v>14</v>
      </c>
      <c r="L34" s="9"/>
      <c r="M34" s="9"/>
      <c r="N34" s="9"/>
      <c r="O34" s="9"/>
      <c r="P34" s="9"/>
      <c r="Q34" s="9"/>
      <c r="R34" s="9"/>
      <c r="S34" s="9"/>
      <c r="T34" s="42"/>
      <c r="U34" s="9"/>
      <c r="V34" s="9"/>
      <c r="W34" s="9">
        <v>6</v>
      </c>
      <c r="X34" s="9">
        <v>5</v>
      </c>
      <c r="Y34" s="9"/>
      <c r="Z34" s="9"/>
      <c r="AA34" s="9">
        <v>8</v>
      </c>
      <c r="AB34" s="9">
        <v>7</v>
      </c>
      <c r="AC34" s="9">
        <v>8</v>
      </c>
      <c r="AD34" s="9">
        <v>3</v>
      </c>
      <c r="AE34" s="9"/>
      <c r="AF34" s="9">
        <v>5</v>
      </c>
      <c r="AG34" s="9">
        <v>6</v>
      </c>
      <c r="AH34" s="9"/>
      <c r="AI34" s="9"/>
    </row>
    <row r="35" spans="1:35" s="2" customFormat="1" ht="12">
      <c r="A35" s="21"/>
      <c r="B35" s="10" t="s">
        <v>84</v>
      </c>
      <c r="C35" s="9" t="s">
        <v>37</v>
      </c>
      <c r="D35" s="9" t="s">
        <v>80</v>
      </c>
      <c r="E35" s="9" t="s">
        <v>39</v>
      </c>
      <c r="F35" s="9">
        <v>5500</v>
      </c>
      <c r="G35" s="9" t="s">
        <v>40</v>
      </c>
      <c r="H35" s="14"/>
      <c r="I35" s="14"/>
      <c r="J35" s="21">
        <v>62</v>
      </c>
      <c r="K35" s="21">
        <f t="shared" si="2"/>
        <v>14</v>
      </c>
      <c r="L35" s="9"/>
      <c r="M35" s="9"/>
      <c r="N35" s="9">
        <v>5</v>
      </c>
      <c r="O35" s="9"/>
      <c r="P35" s="9"/>
      <c r="Q35" s="9"/>
      <c r="R35" s="9"/>
      <c r="S35" s="9">
        <v>3</v>
      </c>
      <c r="T35" s="42"/>
      <c r="U35" s="9"/>
      <c r="V35" s="9"/>
      <c r="W35" s="9">
        <v>6</v>
      </c>
      <c r="X35" s="9"/>
      <c r="Y35" s="9">
        <v>5</v>
      </c>
      <c r="Z35" s="9"/>
      <c r="AA35" s="9"/>
      <c r="AB35" s="9">
        <v>7</v>
      </c>
      <c r="AC35" s="9">
        <v>8</v>
      </c>
      <c r="AD35" s="9"/>
      <c r="AE35" s="9"/>
      <c r="AF35" s="9">
        <v>6</v>
      </c>
      <c r="AG35" s="9">
        <v>8</v>
      </c>
      <c r="AH35" s="9"/>
      <c r="AI35" s="9"/>
    </row>
    <row r="36" spans="1:35" s="2" customFormat="1" ht="12">
      <c r="A36" s="21"/>
      <c r="B36" s="10" t="s">
        <v>85</v>
      </c>
      <c r="C36" s="9" t="s">
        <v>46</v>
      </c>
      <c r="D36" s="56" t="s">
        <v>47</v>
      </c>
      <c r="E36" s="57"/>
      <c r="F36" s="9">
        <v>5500</v>
      </c>
      <c r="G36" s="9" t="s">
        <v>40</v>
      </c>
      <c r="H36" s="14"/>
      <c r="I36" s="14"/>
      <c r="J36" s="9">
        <v>60</v>
      </c>
      <c r="K36" s="21">
        <f aca="true" t="shared" si="3" ref="K32:K42">J36-SUM(L36:AI36)</f>
        <v>60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s="2" customFormat="1" ht="12">
      <c r="A37" s="21" t="s">
        <v>86</v>
      </c>
      <c r="B37" s="10" t="s">
        <v>87</v>
      </c>
      <c r="C37" s="9" t="s">
        <v>37</v>
      </c>
      <c r="D37" s="9" t="s">
        <v>80</v>
      </c>
      <c r="E37" s="9" t="s">
        <v>88</v>
      </c>
      <c r="F37" s="9">
        <v>5500</v>
      </c>
      <c r="G37" s="9" t="s">
        <v>40</v>
      </c>
      <c r="H37" s="14">
        <v>144</v>
      </c>
      <c r="I37" s="14">
        <v>144</v>
      </c>
      <c r="J37" s="21">
        <v>33</v>
      </c>
      <c r="K37" s="21">
        <f t="shared" si="3"/>
        <v>3</v>
      </c>
      <c r="L37" s="9">
        <v>2</v>
      </c>
      <c r="M37" s="9"/>
      <c r="N37" s="9"/>
      <c r="O37" s="9"/>
      <c r="P37" s="9"/>
      <c r="Q37" s="9"/>
      <c r="R37" s="9"/>
      <c r="S37" s="9">
        <v>6</v>
      </c>
      <c r="T37" s="9"/>
      <c r="U37" s="9"/>
      <c r="V37" s="9"/>
      <c r="W37" s="9">
        <v>5</v>
      </c>
      <c r="X37" s="9"/>
      <c r="Y37" s="9"/>
      <c r="Z37" s="9"/>
      <c r="AA37" s="9">
        <v>5</v>
      </c>
      <c r="AB37" s="9"/>
      <c r="AC37" s="9">
        <v>6</v>
      </c>
      <c r="AD37" s="9"/>
      <c r="AE37" s="9"/>
      <c r="AF37" s="9">
        <v>6</v>
      </c>
      <c r="AG37" s="9"/>
      <c r="AH37" s="9"/>
      <c r="AI37" s="9"/>
    </row>
    <row r="38" spans="1:35" s="2" customFormat="1" ht="24">
      <c r="A38" s="21"/>
      <c r="B38" s="10" t="s">
        <v>89</v>
      </c>
      <c r="C38" s="9" t="s">
        <v>46</v>
      </c>
      <c r="D38" s="56" t="s">
        <v>47</v>
      </c>
      <c r="E38" s="57"/>
      <c r="F38" s="9">
        <v>5500</v>
      </c>
      <c r="G38" s="9" t="s">
        <v>40</v>
      </c>
      <c r="H38" s="14"/>
      <c r="I38" s="14"/>
      <c r="J38" s="10">
        <v>30</v>
      </c>
      <c r="K38" s="21">
        <f t="shared" si="3"/>
        <v>30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s="2" customFormat="1" ht="12">
      <c r="A39" s="21"/>
      <c r="B39" s="10" t="s">
        <v>87</v>
      </c>
      <c r="C39" s="9" t="s">
        <v>37</v>
      </c>
      <c r="D39" s="56" t="s">
        <v>90</v>
      </c>
      <c r="E39" s="57"/>
      <c r="F39" s="9">
        <v>5500</v>
      </c>
      <c r="G39" s="9" t="s">
        <v>40</v>
      </c>
      <c r="H39" s="14"/>
      <c r="I39" s="14"/>
      <c r="J39" s="34">
        <v>30</v>
      </c>
      <c r="K39" s="21">
        <f t="shared" si="3"/>
        <v>30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s="2" customFormat="1" ht="12">
      <c r="A40" s="21"/>
      <c r="B40" s="10" t="s">
        <v>91</v>
      </c>
      <c r="C40" s="9" t="s">
        <v>37</v>
      </c>
      <c r="D40" s="9" t="s">
        <v>80</v>
      </c>
      <c r="E40" s="9" t="s">
        <v>88</v>
      </c>
      <c r="F40" s="9">
        <v>5500</v>
      </c>
      <c r="G40" s="9" t="s">
        <v>40</v>
      </c>
      <c r="H40" s="14"/>
      <c r="I40" s="14"/>
      <c r="J40" s="21">
        <v>51</v>
      </c>
      <c r="K40" s="21">
        <v>21</v>
      </c>
      <c r="L40" s="9">
        <v>4</v>
      </c>
      <c r="M40" s="9"/>
      <c r="N40" s="9"/>
      <c r="O40" s="9"/>
      <c r="P40" s="9"/>
      <c r="Q40" s="9">
        <v>5</v>
      </c>
      <c r="R40" s="9">
        <v>5</v>
      </c>
      <c r="S40" s="9"/>
      <c r="T40" s="42"/>
      <c r="U40" s="9"/>
      <c r="V40" s="9"/>
      <c r="W40" s="9"/>
      <c r="X40" s="9"/>
      <c r="Y40" s="9"/>
      <c r="Z40" s="9"/>
      <c r="AA40" s="9">
        <v>6</v>
      </c>
      <c r="AB40" s="9"/>
      <c r="AC40" s="9">
        <v>8</v>
      </c>
      <c r="AD40" s="9"/>
      <c r="AE40" s="9"/>
      <c r="AF40" s="9"/>
      <c r="AG40" s="9"/>
      <c r="AH40" s="9"/>
      <c r="AI40" s="9"/>
    </row>
    <row r="41" spans="1:35" s="2" customFormat="1" ht="12">
      <c r="A41" s="9" t="s">
        <v>92</v>
      </c>
      <c r="B41" s="10" t="s">
        <v>93</v>
      </c>
      <c r="C41" s="9" t="s">
        <v>37</v>
      </c>
      <c r="D41" s="9" t="s">
        <v>38</v>
      </c>
      <c r="E41" s="9" t="s">
        <v>39</v>
      </c>
      <c r="F41" s="9">
        <v>5500</v>
      </c>
      <c r="G41" s="9" t="s">
        <v>40</v>
      </c>
      <c r="H41" s="12">
        <v>618</v>
      </c>
      <c r="I41" s="12">
        <v>608</v>
      </c>
      <c r="J41" s="65">
        <v>60</v>
      </c>
      <c r="K41" s="65">
        <v>34</v>
      </c>
      <c r="L41" s="9"/>
      <c r="M41" s="9"/>
      <c r="N41" s="9"/>
      <c r="O41" s="9"/>
      <c r="P41" s="9"/>
      <c r="Q41" s="9"/>
      <c r="R41" s="9">
        <v>6</v>
      </c>
      <c r="S41" s="9"/>
      <c r="T41" s="9"/>
      <c r="U41" s="9"/>
      <c r="V41" s="9"/>
      <c r="W41" s="9"/>
      <c r="X41" s="9"/>
      <c r="Y41" s="9"/>
      <c r="Z41" s="9">
        <v>6</v>
      </c>
      <c r="AA41" s="9"/>
      <c r="AB41" s="9">
        <v>10</v>
      </c>
      <c r="AC41" s="9"/>
      <c r="AD41" s="9"/>
      <c r="AE41" s="9"/>
      <c r="AF41" s="9"/>
      <c r="AG41" s="9"/>
      <c r="AH41" s="9"/>
      <c r="AI41" s="9"/>
    </row>
    <row r="42" spans="1:35" s="2" customFormat="1" ht="24">
      <c r="A42" s="9"/>
      <c r="B42" s="10" t="s">
        <v>94</v>
      </c>
      <c r="C42" s="9" t="s">
        <v>46</v>
      </c>
      <c r="D42" s="56" t="s">
        <v>47</v>
      </c>
      <c r="E42" s="57"/>
      <c r="F42" s="9">
        <v>5500</v>
      </c>
      <c r="G42" s="9" t="s">
        <v>40</v>
      </c>
      <c r="H42" s="12"/>
      <c r="I42" s="12"/>
      <c r="J42" s="10">
        <v>40</v>
      </c>
      <c r="K42" s="21">
        <f t="shared" si="3"/>
        <v>40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s="2" customFormat="1" ht="12">
      <c r="A43" s="9"/>
      <c r="B43" s="18" t="s">
        <v>95</v>
      </c>
      <c r="C43" s="17" t="s">
        <v>37</v>
      </c>
      <c r="D43" s="17" t="s">
        <v>42</v>
      </c>
      <c r="E43" s="34" t="s">
        <v>96</v>
      </c>
      <c r="F43" s="17">
        <v>5500</v>
      </c>
      <c r="G43" s="17" t="s">
        <v>97</v>
      </c>
      <c r="H43" s="12"/>
      <c r="I43" s="12"/>
      <c r="J43" s="21">
        <v>50</v>
      </c>
      <c r="K43" s="17">
        <v>39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39"/>
      <c r="AB43" s="71"/>
      <c r="AC43" s="39"/>
      <c r="AD43" s="17"/>
      <c r="AE43" s="17"/>
      <c r="AF43" s="17"/>
      <c r="AG43" s="39"/>
      <c r="AH43" s="17"/>
      <c r="AI43" s="17"/>
    </row>
    <row r="44" spans="1:35" s="2" customFormat="1" ht="12">
      <c r="A44" s="9"/>
      <c r="B44" s="20"/>
      <c r="C44" s="19"/>
      <c r="D44" s="19"/>
      <c r="E44" s="34" t="s">
        <v>98</v>
      </c>
      <c r="F44" s="19"/>
      <c r="G44" s="19"/>
      <c r="H44" s="12"/>
      <c r="I44" s="12"/>
      <c r="J44" s="21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1">
        <v>4</v>
      </c>
      <c r="AB44" s="21">
        <v>3</v>
      </c>
      <c r="AC44" s="21">
        <v>3</v>
      </c>
      <c r="AD44" s="19"/>
      <c r="AE44" s="19"/>
      <c r="AF44" s="19"/>
      <c r="AG44" s="21">
        <v>1</v>
      </c>
      <c r="AH44" s="19"/>
      <c r="AI44" s="19"/>
    </row>
    <row r="45" spans="1:35" s="2" customFormat="1" ht="12">
      <c r="A45" s="9"/>
      <c r="B45" s="18" t="s">
        <v>99</v>
      </c>
      <c r="C45" s="17" t="s">
        <v>37</v>
      </c>
      <c r="D45" s="17" t="s">
        <v>100</v>
      </c>
      <c r="E45" s="21" t="s">
        <v>69</v>
      </c>
      <c r="F45" s="17">
        <v>9000</v>
      </c>
      <c r="G45" s="17" t="s">
        <v>97</v>
      </c>
      <c r="H45" s="12"/>
      <c r="I45" s="12"/>
      <c r="J45" s="21">
        <v>363</v>
      </c>
      <c r="K45" s="17">
        <v>276</v>
      </c>
      <c r="L45" s="17"/>
      <c r="M45" s="17">
        <v>11</v>
      </c>
      <c r="N45" s="9"/>
      <c r="O45" s="9"/>
      <c r="P45" s="9"/>
      <c r="Q45" s="9"/>
      <c r="R45" s="9">
        <v>3</v>
      </c>
      <c r="S45" s="17">
        <v>15</v>
      </c>
      <c r="T45" s="9"/>
      <c r="U45" s="17"/>
      <c r="V45" s="17">
        <v>5</v>
      </c>
      <c r="W45" s="17"/>
      <c r="X45" s="17"/>
      <c r="Y45" s="71"/>
      <c r="Z45" s="17">
        <v>6</v>
      </c>
      <c r="AA45" s="17"/>
      <c r="AB45" s="17">
        <v>15</v>
      </c>
      <c r="AC45" s="9"/>
      <c r="AD45" s="9"/>
      <c r="AE45" s="9"/>
      <c r="AF45" s="9"/>
      <c r="AG45" s="9"/>
      <c r="AH45" s="9"/>
      <c r="AI45" s="9"/>
    </row>
    <row r="46" spans="1:35" s="2" customFormat="1" ht="12">
      <c r="A46" s="9"/>
      <c r="B46" s="20"/>
      <c r="C46" s="19"/>
      <c r="D46" s="19"/>
      <c r="E46" s="21" t="s">
        <v>70</v>
      </c>
      <c r="F46" s="19"/>
      <c r="G46" s="19"/>
      <c r="H46" s="12"/>
      <c r="I46" s="12"/>
      <c r="J46" s="21"/>
      <c r="K46" s="19"/>
      <c r="L46" s="19"/>
      <c r="M46" s="19"/>
      <c r="N46" s="9"/>
      <c r="O46" s="9"/>
      <c r="P46" s="9"/>
      <c r="Q46" s="9"/>
      <c r="R46" s="9">
        <v>12</v>
      </c>
      <c r="S46" s="19"/>
      <c r="T46" s="42">
        <v>5</v>
      </c>
      <c r="U46" s="19"/>
      <c r="V46" s="19"/>
      <c r="W46" s="19"/>
      <c r="X46" s="19"/>
      <c r="Y46" s="19">
        <v>15</v>
      </c>
      <c r="Z46" s="19"/>
      <c r="AA46" s="19"/>
      <c r="AB46" s="19"/>
      <c r="AC46" s="9"/>
      <c r="AD46" s="9"/>
      <c r="AE46" s="9"/>
      <c r="AF46" s="9"/>
      <c r="AG46" s="9"/>
      <c r="AH46" s="9"/>
      <c r="AI46" s="9"/>
    </row>
    <row r="47" spans="1:35" s="2" customFormat="1" ht="24">
      <c r="A47" s="9"/>
      <c r="B47" s="10" t="s">
        <v>101</v>
      </c>
      <c r="C47" s="9" t="s">
        <v>46</v>
      </c>
      <c r="D47" s="56" t="s">
        <v>47</v>
      </c>
      <c r="E47" s="57"/>
      <c r="F47" s="9">
        <v>10350</v>
      </c>
      <c r="G47" s="9" t="s">
        <v>97</v>
      </c>
      <c r="H47" s="12"/>
      <c r="I47" s="12"/>
      <c r="J47" s="10">
        <v>30</v>
      </c>
      <c r="K47" s="21">
        <f aca="true" t="shared" si="4" ref="K47:K51">J47-(SUM(L47:AI47))</f>
        <v>30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s="2" customFormat="1" ht="24">
      <c r="A48" s="9"/>
      <c r="B48" s="10" t="s">
        <v>102</v>
      </c>
      <c r="C48" s="9" t="s">
        <v>46</v>
      </c>
      <c r="D48" s="56" t="s">
        <v>47</v>
      </c>
      <c r="E48" s="57"/>
      <c r="F48" s="9">
        <v>10350</v>
      </c>
      <c r="G48" s="9" t="s">
        <v>97</v>
      </c>
      <c r="H48" s="12"/>
      <c r="I48" s="12"/>
      <c r="J48" s="10">
        <v>20</v>
      </c>
      <c r="K48" s="21">
        <f t="shared" si="4"/>
        <v>20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s="2" customFormat="1" ht="12">
      <c r="A49" s="9"/>
      <c r="B49" s="18" t="s">
        <v>103</v>
      </c>
      <c r="C49" s="17" t="s">
        <v>37</v>
      </c>
      <c r="D49" s="17" t="s">
        <v>100</v>
      </c>
      <c r="E49" s="21" t="s">
        <v>69</v>
      </c>
      <c r="F49" s="17">
        <v>9000</v>
      </c>
      <c r="G49" s="17" t="s">
        <v>97</v>
      </c>
      <c r="H49" s="12"/>
      <c r="I49" s="12"/>
      <c r="J49" s="21">
        <v>25</v>
      </c>
      <c r="K49" s="17">
        <v>6</v>
      </c>
      <c r="L49" s="17"/>
      <c r="M49" s="17">
        <v>4</v>
      </c>
      <c r="N49" s="17"/>
      <c r="O49" s="17"/>
      <c r="P49" s="17"/>
      <c r="Q49" s="17"/>
      <c r="R49" s="17"/>
      <c r="S49" s="17"/>
      <c r="T49" s="9"/>
      <c r="U49" s="17"/>
      <c r="V49" s="17">
        <v>10</v>
      </c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</row>
    <row r="50" spans="1:35" s="2" customFormat="1" ht="12">
      <c r="A50" s="9"/>
      <c r="B50" s="20"/>
      <c r="C50" s="19"/>
      <c r="D50" s="19"/>
      <c r="E50" s="21" t="s">
        <v>70</v>
      </c>
      <c r="F50" s="19"/>
      <c r="G50" s="19"/>
      <c r="H50" s="12"/>
      <c r="I50" s="12"/>
      <c r="J50" s="21"/>
      <c r="K50" s="19"/>
      <c r="L50" s="19"/>
      <c r="M50" s="19"/>
      <c r="N50" s="19"/>
      <c r="O50" s="19"/>
      <c r="P50" s="19"/>
      <c r="Q50" s="19"/>
      <c r="R50" s="19"/>
      <c r="S50" s="19"/>
      <c r="T50" s="42">
        <v>5</v>
      </c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s="2" customFormat="1" ht="12">
      <c r="A51" s="9"/>
      <c r="B51" s="10" t="s">
        <v>104</v>
      </c>
      <c r="C51" s="9" t="s">
        <v>37</v>
      </c>
      <c r="D51" s="56" t="s">
        <v>90</v>
      </c>
      <c r="E51" s="57"/>
      <c r="F51" s="9">
        <v>10350</v>
      </c>
      <c r="G51" s="9" t="s">
        <v>97</v>
      </c>
      <c r="H51" s="12"/>
      <c r="I51" s="12"/>
      <c r="J51" s="9">
        <v>30</v>
      </c>
      <c r="K51" s="21">
        <f t="shared" si="4"/>
        <v>30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s="2" customFormat="1" ht="12">
      <c r="A52" s="17" t="s">
        <v>105</v>
      </c>
      <c r="B52" s="18" t="s">
        <v>106</v>
      </c>
      <c r="C52" s="17" t="s">
        <v>37</v>
      </c>
      <c r="D52" s="17" t="s">
        <v>100</v>
      </c>
      <c r="E52" s="21" t="s">
        <v>69</v>
      </c>
      <c r="F52" s="17">
        <v>4800</v>
      </c>
      <c r="G52" s="17" t="s">
        <v>107</v>
      </c>
      <c r="H52" s="62">
        <v>782</v>
      </c>
      <c r="I52" s="62">
        <v>762</v>
      </c>
      <c r="J52" s="21">
        <v>183</v>
      </c>
      <c r="K52" s="17">
        <v>166</v>
      </c>
      <c r="L52" s="17"/>
      <c r="M52" s="17"/>
      <c r="N52" s="17"/>
      <c r="O52" s="17"/>
      <c r="P52" s="17"/>
      <c r="Q52" s="17"/>
      <c r="R52" s="21"/>
      <c r="S52" s="17"/>
      <c r="T52" s="17"/>
      <c r="U52" s="17"/>
      <c r="V52" s="17"/>
      <c r="W52" s="17"/>
      <c r="X52" s="21"/>
      <c r="Y52" s="21"/>
      <c r="Z52" s="17"/>
      <c r="AA52" s="17"/>
      <c r="AB52" s="17"/>
      <c r="AC52" s="17"/>
      <c r="AD52" s="17"/>
      <c r="AE52" s="17"/>
      <c r="AF52" s="17"/>
      <c r="AG52" s="17">
        <v>1</v>
      </c>
      <c r="AH52" s="17"/>
      <c r="AI52" s="17">
        <v>1</v>
      </c>
    </row>
    <row r="53" spans="1:35" s="2" customFormat="1" ht="12">
      <c r="A53" s="38"/>
      <c r="B53" s="20"/>
      <c r="C53" s="19"/>
      <c r="D53" s="19"/>
      <c r="E53" s="21" t="s">
        <v>70</v>
      </c>
      <c r="F53" s="19"/>
      <c r="G53" s="19"/>
      <c r="H53" s="33"/>
      <c r="I53" s="33"/>
      <c r="J53" s="21"/>
      <c r="K53" s="19"/>
      <c r="L53" s="19"/>
      <c r="M53" s="19"/>
      <c r="N53" s="19"/>
      <c r="O53" s="17"/>
      <c r="P53" s="17"/>
      <c r="Q53" s="17"/>
      <c r="R53" s="21">
        <v>2</v>
      </c>
      <c r="S53" s="17"/>
      <c r="T53" s="17"/>
      <c r="U53" s="17">
        <v>6</v>
      </c>
      <c r="V53" s="17"/>
      <c r="W53" s="17"/>
      <c r="X53" s="21"/>
      <c r="Y53" s="21"/>
      <c r="Z53" s="17"/>
      <c r="AA53" s="17"/>
      <c r="AB53" s="17"/>
      <c r="AC53" s="17"/>
      <c r="AD53" s="17"/>
      <c r="AE53" s="17"/>
      <c r="AF53" s="17"/>
      <c r="AG53" s="17">
        <f>2+1</f>
        <v>3</v>
      </c>
      <c r="AH53" s="17">
        <v>4</v>
      </c>
      <c r="AI53" s="19"/>
    </row>
    <row r="54" spans="1:35" s="2" customFormat="1" ht="12">
      <c r="A54" s="38"/>
      <c r="B54" s="10" t="s">
        <v>108</v>
      </c>
      <c r="C54" s="9" t="s">
        <v>37</v>
      </c>
      <c r="D54" s="9" t="s">
        <v>100</v>
      </c>
      <c r="E54" s="9"/>
      <c r="F54" s="9">
        <v>4800</v>
      </c>
      <c r="G54" s="9" t="s">
        <v>109</v>
      </c>
      <c r="H54" s="33"/>
      <c r="I54" s="33"/>
      <c r="J54" s="21">
        <v>30</v>
      </c>
      <c r="K54" s="21">
        <f aca="true" t="shared" si="5" ref="K54:K57">J54-(SUM(L54:AI54))</f>
        <v>30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s="2" customFormat="1" ht="12">
      <c r="A55" s="38"/>
      <c r="B55" s="10" t="s">
        <v>110</v>
      </c>
      <c r="C55" s="9" t="s">
        <v>37</v>
      </c>
      <c r="D55" s="9" t="s">
        <v>38</v>
      </c>
      <c r="E55" s="9" t="s">
        <v>39</v>
      </c>
      <c r="F55" s="9">
        <v>4800</v>
      </c>
      <c r="G55" s="9" t="s">
        <v>109</v>
      </c>
      <c r="H55" s="33"/>
      <c r="I55" s="33"/>
      <c r="J55" s="21">
        <v>60</v>
      </c>
      <c r="K55" s="21">
        <v>16</v>
      </c>
      <c r="L55" s="9"/>
      <c r="M55" s="9"/>
      <c r="N55" s="9"/>
      <c r="O55" s="9"/>
      <c r="P55" s="9"/>
      <c r="Q55" s="9"/>
      <c r="R55" s="9">
        <v>3</v>
      </c>
      <c r="S55" s="9">
        <v>3</v>
      </c>
      <c r="T55" s="9"/>
      <c r="U55" s="9"/>
      <c r="V55" s="9">
        <v>3</v>
      </c>
      <c r="W55" s="9">
        <v>8</v>
      </c>
      <c r="X55" s="9"/>
      <c r="Y55" s="9">
        <v>6</v>
      </c>
      <c r="Z55" s="9"/>
      <c r="AA55" s="9"/>
      <c r="AB55" s="9">
        <v>2</v>
      </c>
      <c r="AC55" s="9">
        <v>2</v>
      </c>
      <c r="AD55" s="9"/>
      <c r="AE55" s="9">
        <v>6</v>
      </c>
      <c r="AF55" s="9">
        <v>8</v>
      </c>
      <c r="AG55" s="9">
        <f>1</f>
        <v>1</v>
      </c>
      <c r="AH55" s="9">
        <v>2</v>
      </c>
      <c r="AI55" s="9"/>
    </row>
    <row r="56" spans="1:35" s="2" customFormat="1" ht="12">
      <c r="A56" s="38"/>
      <c r="B56" s="10" t="s">
        <v>111</v>
      </c>
      <c r="C56" s="9" t="s">
        <v>37</v>
      </c>
      <c r="D56" s="9" t="s">
        <v>100</v>
      </c>
      <c r="E56" s="9" t="s">
        <v>112</v>
      </c>
      <c r="F56" s="9">
        <v>5500</v>
      </c>
      <c r="G56" s="9" t="s">
        <v>107</v>
      </c>
      <c r="H56" s="33"/>
      <c r="I56" s="33"/>
      <c r="J56" s="65">
        <v>25</v>
      </c>
      <c r="K56" s="65">
        <f t="shared" si="5"/>
        <v>25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s="2" customFormat="1" ht="12">
      <c r="A57" s="38"/>
      <c r="B57" s="10" t="s">
        <v>113</v>
      </c>
      <c r="C57" s="9" t="s">
        <v>37</v>
      </c>
      <c r="D57" s="9" t="s">
        <v>100</v>
      </c>
      <c r="E57" s="9" t="s">
        <v>112</v>
      </c>
      <c r="F57" s="9">
        <v>4800</v>
      </c>
      <c r="G57" s="9" t="s">
        <v>109</v>
      </c>
      <c r="H57" s="33"/>
      <c r="I57" s="33"/>
      <c r="J57" s="65">
        <v>25</v>
      </c>
      <c r="K57" s="65">
        <f t="shared" si="5"/>
        <v>25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s="2" customFormat="1" ht="12">
      <c r="A58" s="38"/>
      <c r="B58" s="10" t="s">
        <v>114</v>
      </c>
      <c r="C58" s="17" t="s">
        <v>37</v>
      </c>
      <c r="D58" s="17" t="s">
        <v>100</v>
      </c>
      <c r="E58" s="21" t="s">
        <v>69</v>
      </c>
      <c r="F58" s="17">
        <v>24000</v>
      </c>
      <c r="G58" s="17" t="s">
        <v>107</v>
      </c>
      <c r="H58" s="33"/>
      <c r="I58" s="33"/>
      <c r="J58" s="17">
        <v>90</v>
      </c>
      <c r="K58" s="17">
        <v>85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</row>
    <row r="59" spans="1:35" s="2" customFormat="1" ht="12">
      <c r="A59" s="38"/>
      <c r="B59" s="10" t="s">
        <v>114</v>
      </c>
      <c r="C59" s="19"/>
      <c r="D59" s="19"/>
      <c r="E59" s="21" t="s">
        <v>70</v>
      </c>
      <c r="F59" s="19"/>
      <c r="G59" s="19"/>
      <c r="H59" s="33"/>
      <c r="I59" s="33"/>
      <c r="J59" s="19"/>
      <c r="K59" s="19"/>
      <c r="L59" s="17"/>
      <c r="M59" s="17"/>
      <c r="N59" s="17">
        <v>5</v>
      </c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</row>
    <row r="60" spans="1:35" s="2" customFormat="1" ht="12">
      <c r="A60" s="38"/>
      <c r="B60" s="18" t="s">
        <v>115</v>
      </c>
      <c r="C60" s="17" t="s">
        <v>37</v>
      </c>
      <c r="D60" s="17" t="s">
        <v>100</v>
      </c>
      <c r="E60" s="21" t="s">
        <v>69</v>
      </c>
      <c r="F60" s="17">
        <v>4800</v>
      </c>
      <c r="G60" s="17" t="s">
        <v>109</v>
      </c>
      <c r="H60" s="33"/>
      <c r="I60" s="33"/>
      <c r="J60" s="35">
        <v>249</v>
      </c>
      <c r="K60" s="21">
        <v>209</v>
      </c>
      <c r="L60" s="21"/>
      <c r="M60" s="21"/>
      <c r="N60" s="21"/>
      <c r="O60" s="17"/>
      <c r="P60" s="17"/>
      <c r="Q60" s="17"/>
      <c r="R60" s="17"/>
      <c r="S60" s="17"/>
      <c r="T60" s="17"/>
      <c r="U60" s="17"/>
      <c r="V60" s="17"/>
      <c r="W60" s="17"/>
      <c r="X60" s="39"/>
      <c r="Y60" s="39"/>
      <c r="Z60" s="17"/>
      <c r="AA60" s="17"/>
      <c r="AB60" s="17"/>
      <c r="AC60" s="17"/>
      <c r="AD60" s="17"/>
      <c r="AE60" s="17"/>
      <c r="AF60" s="17"/>
      <c r="AG60" s="17"/>
      <c r="AH60" s="17"/>
      <c r="AI60" s="17"/>
    </row>
    <row r="61" spans="1:35" s="2" customFormat="1" ht="12">
      <c r="A61" s="38"/>
      <c r="B61" s="20"/>
      <c r="C61" s="19"/>
      <c r="D61" s="19"/>
      <c r="E61" s="21" t="s">
        <v>70</v>
      </c>
      <c r="F61" s="19"/>
      <c r="G61" s="19"/>
      <c r="H61" s="33"/>
      <c r="I61" s="33"/>
      <c r="J61" s="21"/>
      <c r="K61" s="21"/>
      <c r="L61" s="21"/>
      <c r="M61" s="21"/>
      <c r="N61" s="21"/>
      <c r="O61" s="17">
        <v>2</v>
      </c>
      <c r="P61" s="17"/>
      <c r="Q61" s="17"/>
      <c r="R61" s="17"/>
      <c r="S61" s="17">
        <v>4</v>
      </c>
      <c r="T61" s="17"/>
      <c r="U61" s="17">
        <v>8</v>
      </c>
      <c r="V61" s="17"/>
      <c r="W61" s="17">
        <v>6</v>
      </c>
      <c r="X61" s="21">
        <v>3</v>
      </c>
      <c r="Y61" s="21">
        <v>2</v>
      </c>
      <c r="Z61" s="17"/>
      <c r="AA61" s="17">
        <v>3</v>
      </c>
      <c r="AB61" s="17"/>
      <c r="AC61" s="17">
        <v>2</v>
      </c>
      <c r="AD61" s="17"/>
      <c r="AE61" s="17">
        <v>3</v>
      </c>
      <c r="AF61" s="17">
        <v>2</v>
      </c>
      <c r="AG61" s="17">
        <f>3+2</f>
        <v>5</v>
      </c>
      <c r="AH61" s="17"/>
      <c r="AI61" s="17"/>
    </row>
    <row r="62" spans="1:35" s="2" customFormat="1" ht="12">
      <c r="A62" s="38"/>
      <c r="B62" s="59" t="s">
        <v>116</v>
      </c>
      <c r="C62" s="38" t="s">
        <v>37</v>
      </c>
      <c r="D62" s="33" t="s">
        <v>117</v>
      </c>
      <c r="E62" s="21" t="s">
        <v>69</v>
      </c>
      <c r="F62" s="9">
        <v>4800</v>
      </c>
      <c r="G62" s="9" t="s">
        <v>109</v>
      </c>
      <c r="H62" s="33"/>
      <c r="I62" s="33"/>
      <c r="J62" s="17">
        <v>60</v>
      </c>
      <c r="K62" s="17">
        <v>31</v>
      </c>
      <c r="L62" s="21"/>
      <c r="M62" s="21"/>
      <c r="N62" s="21"/>
      <c r="O62" s="17"/>
      <c r="P62" s="17"/>
      <c r="Q62" s="17"/>
      <c r="R62" s="17"/>
      <c r="S62" s="17"/>
      <c r="T62" s="17"/>
      <c r="U62" s="17"/>
      <c r="V62" s="17"/>
      <c r="W62" s="17"/>
      <c r="X62" s="21"/>
      <c r="Y62" s="21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:35" s="2" customFormat="1" ht="12">
      <c r="A63" s="38"/>
      <c r="B63" s="20"/>
      <c r="C63" s="19"/>
      <c r="D63" s="63"/>
      <c r="E63" s="21" t="s">
        <v>70</v>
      </c>
      <c r="F63" s="9">
        <v>4800</v>
      </c>
      <c r="G63" s="9" t="s">
        <v>109</v>
      </c>
      <c r="H63" s="33"/>
      <c r="I63" s="33"/>
      <c r="J63" s="19"/>
      <c r="K63" s="19"/>
      <c r="L63" s="21"/>
      <c r="M63" s="21"/>
      <c r="N63" s="21"/>
      <c r="O63" s="17"/>
      <c r="P63" s="17"/>
      <c r="Q63" s="17"/>
      <c r="R63" s="17"/>
      <c r="S63" s="17">
        <v>2</v>
      </c>
      <c r="T63" s="17"/>
      <c r="U63" s="17">
        <v>6</v>
      </c>
      <c r="V63" s="17"/>
      <c r="W63" s="17">
        <v>2</v>
      </c>
      <c r="X63" s="21">
        <v>2</v>
      </c>
      <c r="Y63" s="21">
        <v>4</v>
      </c>
      <c r="Z63" s="17"/>
      <c r="AA63" s="17">
        <v>3</v>
      </c>
      <c r="AB63" s="17"/>
      <c r="AC63" s="17">
        <v>2</v>
      </c>
      <c r="AD63" s="17">
        <v>4</v>
      </c>
      <c r="AE63" s="17">
        <v>2</v>
      </c>
      <c r="AF63" s="17">
        <v>2</v>
      </c>
      <c r="AG63" s="17"/>
      <c r="AH63" s="17"/>
      <c r="AI63" s="17"/>
    </row>
    <row r="64" spans="1:35" s="2" customFormat="1" ht="12">
      <c r="A64" s="19"/>
      <c r="B64" s="10" t="s">
        <v>118</v>
      </c>
      <c r="C64" s="9" t="s">
        <v>46</v>
      </c>
      <c r="D64" s="63" t="s">
        <v>47</v>
      </c>
      <c r="E64" s="64"/>
      <c r="F64" s="9">
        <v>4800</v>
      </c>
      <c r="G64" s="9" t="s">
        <v>109</v>
      </c>
      <c r="H64" s="63"/>
      <c r="I64" s="63"/>
      <c r="J64" s="21">
        <v>60</v>
      </c>
      <c r="K64" s="21">
        <v>60</v>
      </c>
      <c r="L64" s="21"/>
      <c r="M64" s="21"/>
      <c r="N64" s="21"/>
      <c r="O64" s="17"/>
      <c r="P64" s="17"/>
      <c r="Q64" s="17"/>
      <c r="R64" s="17"/>
      <c r="S64" s="17"/>
      <c r="T64" s="17"/>
      <c r="U64" s="17"/>
      <c r="V64" s="17"/>
      <c r="W64" s="17"/>
      <c r="X64" s="21"/>
      <c r="Y64" s="21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:35" s="2" customFormat="1" ht="12">
      <c r="A65" s="17" t="s">
        <v>119</v>
      </c>
      <c r="B65" s="18" t="s">
        <v>120</v>
      </c>
      <c r="C65" s="17" t="s">
        <v>37</v>
      </c>
      <c r="D65" s="17" t="s">
        <v>100</v>
      </c>
      <c r="E65" s="21" t="s">
        <v>69</v>
      </c>
      <c r="F65" s="17">
        <v>4800</v>
      </c>
      <c r="G65" s="17" t="s">
        <v>121</v>
      </c>
      <c r="H65" s="62">
        <v>50</v>
      </c>
      <c r="I65" s="62">
        <v>50</v>
      </c>
      <c r="J65" s="17">
        <v>50</v>
      </c>
      <c r="K65" s="17">
        <v>50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s="2" customFormat="1" ht="12">
      <c r="A66" s="19"/>
      <c r="B66" s="20"/>
      <c r="C66" s="19"/>
      <c r="D66" s="19"/>
      <c r="E66" s="21" t="s">
        <v>70</v>
      </c>
      <c r="F66" s="19"/>
      <c r="G66" s="19"/>
      <c r="H66" s="63"/>
      <c r="I66" s="63"/>
      <c r="J66" s="19"/>
      <c r="K66" s="1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s="2" customFormat="1" ht="12">
      <c r="A67" s="21" t="s">
        <v>122</v>
      </c>
      <c r="B67" s="10" t="s">
        <v>123</v>
      </c>
      <c r="C67" s="9" t="s">
        <v>37</v>
      </c>
      <c r="D67" s="9" t="s">
        <v>38</v>
      </c>
      <c r="E67" s="9" t="s">
        <v>39</v>
      </c>
      <c r="F67" s="9">
        <v>4800</v>
      </c>
      <c r="G67" s="9" t="s">
        <v>124</v>
      </c>
      <c r="H67" s="14">
        <v>254</v>
      </c>
      <c r="I67" s="14">
        <v>240</v>
      </c>
      <c r="J67" s="65">
        <v>71</v>
      </c>
      <c r="K67" s="65">
        <f aca="true" t="shared" si="6" ref="K67:K71">J67-(SUM(L67:AI67))</f>
        <v>60</v>
      </c>
      <c r="L67" s="9"/>
      <c r="M67" s="9">
        <v>3</v>
      </c>
      <c r="N67" s="9"/>
      <c r="O67" s="9"/>
      <c r="P67" s="9"/>
      <c r="Q67" s="9"/>
      <c r="R67" s="9"/>
      <c r="S67" s="9"/>
      <c r="T67" s="9"/>
      <c r="U67" s="9"/>
      <c r="V67" s="9"/>
      <c r="W67" s="9">
        <v>6</v>
      </c>
      <c r="X67" s="9">
        <v>2</v>
      </c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s="2" customFormat="1" ht="12">
      <c r="A68" s="21"/>
      <c r="B68" s="10" t="s">
        <v>125</v>
      </c>
      <c r="C68" s="9" t="s">
        <v>37</v>
      </c>
      <c r="D68" s="17" t="s">
        <v>38</v>
      </c>
      <c r="E68" s="9" t="s">
        <v>39</v>
      </c>
      <c r="F68" s="9">
        <v>28800</v>
      </c>
      <c r="G68" s="9" t="s">
        <v>124</v>
      </c>
      <c r="H68" s="14"/>
      <c r="I68" s="14"/>
      <c r="J68" s="21">
        <v>80</v>
      </c>
      <c r="K68" s="21">
        <v>24</v>
      </c>
      <c r="L68" s="9"/>
      <c r="M68" s="9"/>
      <c r="N68" s="9"/>
      <c r="O68" s="9"/>
      <c r="P68" s="9"/>
      <c r="Q68" s="9"/>
      <c r="R68" s="9">
        <v>10</v>
      </c>
      <c r="S68" s="9">
        <v>8</v>
      </c>
      <c r="T68" s="9"/>
      <c r="U68" s="9"/>
      <c r="V68" s="9"/>
      <c r="W68" s="9"/>
      <c r="X68" s="9"/>
      <c r="Y68" s="9">
        <v>10</v>
      </c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s="2" customFormat="1" ht="24">
      <c r="A69" s="21"/>
      <c r="B69" s="10" t="s">
        <v>126</v>
      </c>
      <c r="C69" s="9" t="s">
        <v>37</v>
      </c>
      <c r="D69" s="17" t="s">
        <v>38</v>
      </c>
      <c r="E69" s="9"/>
      <c r="F69" s="9">
        <v>28800</v>
      </c>
      <c r="G69" s="9" t="s">
        <v>124</v>
      </c>
      <c r="H69" s="14"/>
      <c r="I69" s="14"/>
      <c r="J69" s="21"/>
      <c r="K69" s="21">
        <v>28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s="2" customFormat="1" ht="12">
      <c r="A70" s="21"/>
      <c r="B70" s="10" t="s">
        <v>127</v>
      </c>
      <c r="C70" s="9" t="s">
        <v>37</v>
      </c>
      <c r="D70" s="9" t="s">
        <v>38</v>
      </c>
      <c r="E70" s="9" t="s">
        <v>39</v>
      </c>
      <c r="F70" s="9">
        <v>4800</v>
      </c>
      <c r="G70" s="9" t="s">
        <v>124</v>
      </c>
      <c r="H70" s="14"/>
      <c r="I70" s="14"/>
      <c r="J70" s="21">
        <v>50</v>
      </c>
      <c r="K70" s="21">
        <f t="shared" si="6"/>
        <v>44</v>
      </c>
      <c r="L70" s="9"/>
      <c r="M70" s="9">
        <v>3</v>
      </c>
      <c r="N70" s="9"/>
      <c r="O70" s="9"/>
      <c r="P70" s="9"/>
      <c r="Q70" s="9"/>
      <c r="R70" s="9"/>
      <c r="S70" s="9"/>
      <c r="T70" s="42">
        <v>3</v>
      </c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21"/>
    </row>
    <row r="71" spans="1:35" s="2" customFormat="1" ht="12">
      <c r="A71" s="21"/>
      <c r="B71" s="10" t="s">
        <v>128</v>
      </c>
      <c r="C71" s="9" t="s">
        <v>37</v>
      </c>
      <c r="D71" s="9" t="s">
        <v>38</v>
      </c>
      <c r="E71" s="9" t="s">
        <v>39</v>
      </c>
      <c r="F71" s="9">
        <v>4800</v>
      </c>
      <c r="G71" s="9" t="s">
        <v>124</v>
      </c>
      <c r="H71" s="14"/>
      <c r="I71" s="14"/>
      <c r="J71" s="65">
        <v>53</v>
      </c>
      <c r="K71" s="65">
        <f t="shared" si="6"/>
        <v>8</v>
      </c>
      <c r="L71" s="9"/>
      <c r="M71" s="9">
        <v>3</v>
      </c>
      <c r="N71" s="9"/>
      <c r="O71" s="9"/>
      <c r="P71" s="9"/>
      <c r="Q71" s="9"/>
      <c r="R71" s="9"/>
      <c r="S71" s="9">
        <v>6</v>
      </c>
      <c r="T71" s="9"/>
      <c r="U71" s="9"/>
      <c r="V71" s="9"/>
      <c r="W71" s="9">
        <v>10</v>
      </c>
      <c r="X71" s="9">
        <v>4</v>
      </c>
      <c r="Y71" s="9"/>
      <c r="Z71" s="9">
        <v>4</v>
      </c>
      <c r="AA71" s="9"/>
      <c r="AB71" s="9">
        <v>8</v>
      </c>
      <c r="AC71" s="9"/>
      <c r="AD71" s="9"/>
      <c r="AE71" s="9"/>
      <c r="AF71" s="9">
        <v>4</v>
      </c>
      <c r="AG71" s="9">
        <v>4</v>
      </c>
      <c r="AH71" s="9">
        <v>2</v>
      </c>
      <c r="AI71" s="39"/>
    </row>
    <row r="72" spans="1:35" s="2" customFormat="1" ht="24">
      <c r="A72" s="17" t="s">
        <v>129</v>
      </c>
      <c r="B72" s="10" t="s">
        <v>130</v>
      </c>
      <c r="C72" s="9" t="s">
        <v>67</v>
      </c>
      <c r="D72" s="9" t="s">
        <v>38</v>
      </c>
      <c r="E72" s="9" t="s">
        <v>39</v>
      </c>
      <c r="F72" s="9">
        <v>5500</v>
      </c>
      <c r="G72" s="9" t="s">
        <v>40</v>
      </c>
      <c r="H72" s="62">
        <v>172</v>
      </c>
      <c r="I72" s="62">
        <v>167</v>
      </c>
      <c r="J72" s="21">
        <v>40</v>
      </c>
      <c r="K72" s="21">
        <v>15</v>
      </c>
      <c r="L72" s="9"/>
      <c r="M72" s="9">
        <v>5</v>
      </c>
      <c r="N72" s="9"/>
      <c r="O72" s="9"/>
      <c r="P72" s="9">
        <v>5</v>
      </c>
      <c r="Q72" s="9"/>
      <c r="R72" s="9"/>
      <c r="S72" s="9">
        <v>5</v>
      </c>
      <c r="T72" s="42"/>
      <c r="U72" s="9"/>
      <c r="V72" s="9">
        <v>5</v>
      </c>
      <c r="W72" s="9"/>
      <c r="X72" s="9"/>
      <c r="Y72" s="9"/>
      <c r="Z72" s="9">
        <v>5</v>
      </c>
      <c r="AA72" s="9"/>
      <c r="AB72" s="9"/>
      <c r="AC72" s="9"/>
      <c r="AD72" s="9"/>
      <c r="AE72" s="9"/>
      <c r="AF72" s="9"/>
      <c r="AG72" s="9"/>
      <c r="AH72" s="9"/>
      <c r="AI72" s="9"/>
    </row>
    <row r="73" spans="1:35" s="2" customFormat="1" ht="24">
      <c r="A73" s="38"/>
      <c r="B73" s="10" t="s">
        <v>131</v>
      </c>
      <c r="C73" s="9" t="s">
        <v>67</v>
      </c>
      <c r="D73" s="9" t="s">
        <v>38</v>
      </c>
      <c r="E73" s="9"/>
      <c r="F73" s="9">
        <v>5500</v>
      </c>
      <c r="G73" s="9" t="s">
        <v>40</v>
      </c>
      <c r="H73" s="33"/>
      <c r="I73" s="33"/>
      <c r="J73" s="17">
        <v>35</v>
      </c>
      <c r="K73" s="21">
        <v>22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s="2" customFormat="1" ht="12">
      <c r="A74" s="38"/>
      <c r="B74" s="10" t="s">
        <v>132</v>
      </c>
      <c r="C74" s="9" t="s">
        <v>67</v>
      </c>
      <c r="D74" s="9" t="s">
        <v>38</v>
      </c>
      <c r="E74" s="9" t="s">
        <v>39</v>
      </c>
      <c r="F74" s="9">
        <v>5500</v>
      </c>
      <c r="G74" s="9" t="s">
        <v>40</v>
      </c>
      <c r="H74" s="33"/>
      <c r="I74" s="33"/>
      <c r="J74" s="19"/>
      <c r="K74" s="21"/>
      <c r="L74" s="9"/>
      <c r="M74" s="9"/>
      <c r="N74" s="9"/>
      <c r="O74" s="9"/>
      <c r="P74" s="9"/>
      <c r="Q74" s="9"/>
      <c r="R74" s="9"/>
      <c r="S74" s="9"/>
      <c r="T74" s="42">
        <v>5</v>
      </c>
      <c r="U74" s="9">
        <v>8</v>
      </c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s="2" customFormat="1" ht="12">
      <c r="A75" s="38"/>
      <c r="B75" s="10" t="s">
        <v>133</v>
      </c>
      <c r="C75" s="9" t="s">
        <v>67</v>
      </c>
      <c r="D75" s="9" t="s">
        <v>38</v>
      </c>
      <c r="E75" s="9"/>
      <c r="F75" s="9">
        <v>6300</v>
      </c>
      <c r="G75" s="9" t="s">
        <v>40</v>
      </c>
      <c r="H75" s="33"/>
      <c r="I75" s="33"/>
      <c r="J75" s="21">
        <v>10</v>
      </c>
      <c r="K75" s="21">
        <v>10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s="2" customFormat="1" ht="24">
      <c r="A76" s="38"/>
      <c r="B76" s="10" t="s">
        <v>134</v>
      </c>
      <c r="C76" s="9" t="s">
        <v>67</v>
      </c>
      <c r="D76" s="9" t="s">
        <v>80</v>
      </c>
      <c r="E76" s="9" t="s">
        <v>39</v>
      </c>
      <c r="F76" s="9">
        <v>5500</v>
      </c>
      <c r="G76" s="9" t="s">
        <v>40</v>
      </c>
      <c r="H76" s="33"/>
      <c r="I76" s="33"/>
      <c r="J76" s="21">
        <v>7</v>
      </c>
      <c r="K76" s="21">
        <v>7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s="3" customFormat="1" ht="12">
      <c r="A77" s="38"/>
      <c r="B77" s="18" t="s">
        <v>135</v>
      </c>
      <c r="C77" s="17" t="s">
        <v>67</v>
      </c>
      <c r="D77" s="17" t="s">
        <v>117</v>
      </c>
      <c r="E77" s="21" t="s">
        <v>69</v>
      </c>
      <c r="F77" s="17">
        <v>4800</v>
      </c>
      <c r="G77" s="17" t="s">
        <v>109</v>
      </c>
      <c r="H77" s="33"/>
      <c r="I77" s="33"/>
      <c r="J77" s="17">
        <v>5</v>
      </c>
      <c r="K77" s="17"/>
      <c r="L77" s="47"/>
      <c r="M77" s="47"/>
      <c r="N77" s="47"/>
      <c r="O77" s="47"/>
      <c r="P77" s="47"/>
      <c r="Q77" s="47"/>
      <c r="R77" s="47"/>
      <c r="S77" s="21"/>
      <c r="T77" s="74">
        <v>5</v>
      </c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</row>
    <row r="78" spans="1:35" s="2" customFormat="1" ht="24">
      <c r="A78" s="38"/>
      <c r="B78" s="10" t="s">
        <v>136</v>
      </c>
      <c r="C78" s="17" t="s">
        <v>67</v>
      </c>
      <c r="D78" s="21" t="s">
        <v>38</v>
      </c>
      <c r="E78" s="9" t="s">
        <v>39</v>
      </c>
      <c r="F78" s="21">
        <v>5500</v>
      </c>
      <c r="G78" s="17" t="s">
        <v>40</v>
      </c>
      <c r="H78" s="33"/>
      <c r="I78" s="33"/>
      <c r="J78" s="21">
        <v>13</v>
      </c>
      <c r="K78" s="21">
        <v>8</v>
      </c>
      <c r="L78" s="47"/>
      <c r="M78" s="47"/>
      <c r="N78" s="47"/>
      <c r="O78" s="47"/>
      <c r="P78" s="47"/>
      <c r="Q78" s="47"/>
      <c r="R78" s="47"/>
      <c r="S78" s="21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</row>
    <row r="79" spans="1:35" s="2" customFormat="1" ht="24">
      <c r="A79" s="38"/>
      <c r="B79" s="10" t="s">
        <v>137</v>
      </c>
      <c r="C79" s="17" t="s">
        <v>67</v>
      </c>
      <c r="D79" s="21" t="s">
        <v>38</v>
      </c>
      <c r="E79" s="9"/>
      <c r="F79" s="21">
        <v>5500</v>
      </c>
      <c r="G79" s="17" t="s">
        <v>40</v>
      </c>
      <c r="H79" s="33"/>
      <c r="I79" s="33"/>
      <c r="J79" s="21"/>
      <c r="K79" s="21">
        <v>5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s="2" customFormat="1" ht="12">
      <c r="A80" s="38"/>
      <c r="B80" s="10" t="s">
        <v>138</v>
      </c>
      <c r="C80" s="17" t="s">
        <v>67</v>
      </c>
      <c r="D80" s="21" t="s">
        <v>38</v>
      </c>
      <c r="E80" s="9" t="s">
        <v>39</v>
      </c>
      <c r="F80" s="21"/>
      <c r="G80" s="17"/>
      <c r="H80" s="33"/>
      <c r="I80" s="33"/>
      <c r="J80" s="65">
        <v>5</v>
      </c>
      <c r="K80" s="65">
        <v>5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s="2" customFormat="1" ht="24">
      <c r="A81" s="38"/>
      <c r="B81" s="10" t="s">
        <v>139</v>
      </c>
      <c r="C81" s="9" t="s">
        <v>67</v>
      </c>
      <c r="D81" s="9" t="s">
        <v>100</v>
      </c>
      <c r="E81" s="9"/>
      <c r="F81" s="9">
        <v>10350</v>
      </c>
      <c r="G81" s="9" t="s">
        <v>97</v>
      </c>
      <c r="H81" s="33"/>
      <c r="I81" s="33"/>
      <c r="J81" s="21">
        <v>12</v>
      </c>
      <c r="K81" s="21">
        <v>12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s="2" customFormat="1" ht="12">
      <c r="A82" s="38"/>
      <c r="B82" s="18" t="s">
        <v>140</v>
      </c>
      <c r="C82" s="17" t="s">
        <v>37</v>
      </c>
      <c r="D82" s="17" t="s">
        <v>100</v>
      </c>
      <c r="E82" s="21" t="s">
        <v>69</v>
      </c>
      <c r="F82" s="17">
        <v>4800</v>
      </c>
      <c r="G82" s="17" t="s">
        <v>121</v>
      </c>
      <c r="H82" s="33"/>
      <c r="I82" s="33"/>
      <c r="J82" s="17">
        <v>45</v>
      </c>
      <c r="K82" s="17">
        <v>21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21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s="2" customFormat="1" ht="12">
      <c r="A83" s="38"/>
      <c r="B83" s="20"/>
      <c r="C83" s="19"/>
      <c r="D83" s="38"/>
      <c r="E83" s="21" t="s">
        <v>70</v>
      </c>
      <c r="F83" s="19"/>
      <c r="G83" s="19"/>
      <c r="H83" s="63"/>
      <c r="I83" s="63"/>
      <c r="J83" s="19"/>
      <c r="K83" s="38"/>
      <c r="L83" s="17"/>
      <c r="M83" s="17">
        <v>6</v>
      </c>
      <c r="N83" s="17"/>
      <c r="O83" s="17"/>
      <c r="P83" s="17"/>
      <c r="Q83" s="17"/>
      <c r="R83" s="17">
        <v>5</v>
      </c>
      <c r="S83" s="17">
        <v>3</v>
      </c>
      <c r="T83" s="75"/>
      <c r="U83" s="17"/>
      <c r="V83" s="17"/>
      <c r="W83" s="21">
        <v>5</v>
      </c>
      <c r="X83" s="17">
        <v>5</v>
      </c>
      <c r="Y83" s="17"/>
      <c r="Z83" s="17"/>
      <c r="AA83" s="17"/>
      <c r="AB83" s="21"/>
      <c r="AC83" s="21"/>
      <c r="AD83" s="17"/>
      <c r="AE83" s="21"/>
      <c r="AF83" s="21"/>
      <c r="AG83" s="17"/>
      <c r="AH83" s="17"/>
      <c r="AI83" s="17"/>
    </row>
    <row r="84" spans="1:35" s="2" customFormat="1" ht="12">
      <c r="A84" s="17" t="s">
        <v>141</v>
      </c>
      <c r="B84" s="18" t="s">
        <v>142</v>
      </c>
      <c r="C84" s="17" t="s">
        <v>37</v>
      </c>
      <c r="D84" s="17" t="s">
        <v>100</v>
      </c>
      <c r="E84" s="21" t="s">
        <v>69</v>
      </c>
      <c r="F84" s="17">
        <v>4800</v>
      </c>
      <c r="G84" s="17" t="s">
        <v>121</v>
      </c>
      <c r="H84" s="62">
        <v>90</v>
      </c>
      <c r="I84" s="62">
        <v>90</v>
      </c>
      <c r="J84" s="17">
        <v>90</v>
      </c>
      <c r="K84" s="17">
        <v>85</v>
      </c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21"/>
      <c r="X84" s="17"/>
      <c r="Y84" s="17"/>
      <c r="Z84" s="17"/>
      <c r="AA84" s="17"/>
      <c r="AB84" s="21"/>
      <c r="AC84" s="21"/>
      <c r="AD84" s="17"/>
      <c r="AE84" s="21"/>
      <c r="AF84" s="21"/>
      <c r="AG84" s="17"/>
      <c r="AH84" s="17"/>
      <c r="AI84" s="17"/>
    </row>
    <row r="85" spans="1:35" s="2" customFormat="1" ht="12">
      <c r="A85" s="38"/>
      <c r="B85" s="20"/>
      <c r="C85" s="19"/>
      <c r="D85" s="38"/>
      <c r="E85" s="21" t="s">
        <v>70</v>
      </c>
      <c r="F85" s="19"/>
      <c r="G85" s="19"/>
      <c r="H85" s="63"/>
      <c r="I85" s="63"/>
      <c r="J85" s="19"/>
      <c r="K85" s="38"/>
      <c r="L85" s="17"/>
      <c r="M85" s="17">
        <v>2</v>
      </c>
      <c r="N85" s="17"/>
      <c r="O85" s="17"/>
      <c r="P85" s="17"/>
      <c r="Q85" s="17"/>
      <c r="R85" s="17"/>
      <c r="S85" s="17"/>
      <c r="T85" s="17"/>
      <c r="U85" s="17"/>
      <c r="V85" s="17"/>
      <c r="W85" s="21">
        <v>3</v>
      </c>
      <c r="X85" s="17"/>
      <c r="Y85" s="17"/>
      <c r="Z85" s="17"/>
      <c r="AA85" s="17"/>
      <c r="AB85" s="21"/>
      <c r="AC85" s="21"/>
      <c r="AD85" s="17"/>
      <c r="AE85" s="21"/>
      <c r="AF85" s="21"/>
      <c r="AG85" s="17"/>
      <c r="AH85" s="17"/>
      <c r="AI85" s="17"/>
    </row>
    <row r="86" spans="1:35" s="2" customFormat="1" ht="12">
      <c r="A86" s="17" t="s">
        <v>143</v>
      </c>
      <c r="B86" s="10" t="s">
        <v>144</v>
      </c>
      <c r="C86" s="9" t="s">
        <v>37</v>
      </c>
      <c r="D86" s="9" t="s">
        <v>38</v>
      </c>
      <c r="E86" s="9" t="s">
        <v>69</v>
      </c>
      <c r="F86" s="9">
        <v>25000</v>
      </c>
      <c r="G86" s="9" t="s">
        <v>40</v>
      </c>
      <c r="H86" s="17">
        <v>80</v>
      </c>
      <c r="I86" s="17">
        <v>160</v>
      </c>
      <c r="J86" s="17">
        <v>80</v>
      </c>
      <c r="K86" s="21">
        <v>5</v>
      </c>
      <c r="L86" s="9"/>
      <c r="M86" s="9"/>
      <c r="N86" s="9">
        <v>5</v>
      </c>
      <c r="O86" s="9"/>
      <c r="P86" s="9"/>
      <c r="Q86" s="9"/>
      <c r="R86" s="9"/>
      <c r="S86" s="9"/>
      <c r="T86" s="9"/>
      <c r="U86" s="9">
        <v>15</v>
      </c>
      <c r="V86" s="9">
        <v>5</v>
      </c>
      <c r="W86" s="9">
        <v>15</v>
      </c>
      <c r="X86" s="9">
        <v>5</v>
      </c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s="2" customFormat="1" ht="12">
      <c r="A87" s="38"/>
      <c r="B87" s="10" t="s">
        <v>145</v>
      </c>
      <c r="C87" s="9" t="s">
        <v>37</v>
      </c>
      <c r="D87" s="9" t="s">
        <v>38</v>
      </c>
      <c r="E87" s="9"/>
      <c r="F87" s="9">
        <v>25000</v>
      </c>
      <c r="G87" s="9" t="s">
        <v>40</v>
      </c>
      <c r="H87" s="19"/>
      <c r="I87" s="19"/>
      <c r="J87" s="19"/>
      <c r="K87" s="21">
        <v>30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s="4" customFormat="1" ht="13.5">
      <c r="A88" s="17" t="s">
        <v>146</v>
      </c>
      <c r="B88" s="10" t="s">
        <v>147</v>
      </c>
      <c r="C88" s="9" t="s">
        <v>37</v>
      </c>
      <c r="D88" s="56" t="s">
        <v>148</v>
      </c>
      <c r="E88" s="57"/>
      <c r="F88" s="9">
        <v>5500</v>
      </c>
      <c r="G88" s="9" t="s">
        <v>40</v>
      </c>
      <c r="H88" s="56">
        <v>38</v>
      </c>
      <c r="I88" s="56">
        <v>37</v>
      </c>
      <c r="J88" s="56">
        <v>38</v>
      </c>
      <c r="K88" s="56">
        <v>38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47"/>
    </row>
    <row r="89" spans="1:35" s="4" customFormat="1" ht="13.5">
      <c r="A89" s="38"/>
      <c r="B89" s="10" t="s">
        <v>149</v>
      </c>
      <c r="C89" s="9" t="s">
        <v>37</v>
      </c>
      <c r="D89" s="56" t="s">
        <v>148</v>
      </c>
      <c r="E89" s="57"/>
      <c r="F89" s="9">
        <v>5500</v>
      </c>
      <c r="G89" s="9" t="s">
        <v>40</v>
      </c>
      <c r="H89" s="56">
        <v>40</v>
      </c>
      <c r="I89" s="56">
        <v>40</v>
      </c>
      <c r="J89" s="56">
        <v>40</v>
      </c>
      <c r="K89" s="56">
        <v>40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47"/>
    </row>
    <row r="90" spans="1:35" s="4" customFormat="1" ht="13.5">
      <c r="A90" s="38"/>
      <c r="B90" s="10" t="s">
        <v>150</v>
      </c>
      <c r="C90" s="9" t="s">
        <v>37</v>
      </c>
      <c r="D90" s="56" t="s">
        <v>148</v>
      </c>
      <c r="E90" s="57"/>
      <c r="F90" s="9">
        <v>5500</v>
      </c>
      <c r="G90" s="9" t="s">
        <v>40</v>
      </c>
      <c r="H90" s="56">
        <v>79</v>
      </c>
      <c r="I90" s="56">
        <v>78</v>
      </c>
      <c r="J90" s="56">
        <v>79</v>
      </c>
      <c r="K90" s="56">
        <v>79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47"/>
    </row>
    <row r="91" spans="1:35" s="4" customFormat="1" ht="13.5">
      <c r="A91" s="38"/>
      <c r="B91" s="10" t="s">
        <v>151</v>
      </c>
      <c r="C91" s="9" t="s">
        <v>37</v>
      </c>
      <c r="D91" s="56" t="s">
        <v>148</v>
      </c>
      <c r="E91" s="57"/>
      <c r="F91" s="9">
        <v>5500</v>
      </c>
      <c r="G91" s="9" t="s">
        <v>40</v>
      </c>
      <c r="H91" s="56">
        <v>76</v>
      </c>
      <c r="I91" s="56">
        <v>74</v>
      </c>
      <c r="J91" s="56">
        <v>76</v>
      </c>
      <c r="K91" s="56">
        <v>76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47"/>
    </row>
    <row r="92" spans="1:35" s="4" customFormat="1" ht="13.5">
      <c r="A92" s="38"/>
      <c r="B92" s="10" t="s">
        <v>152</v>
      </c>
      <c r="C92" s="9" t="s">
        <v>37</v>
      </c>
      <c r="D92" s="56" t="s">
        <v>148</v>
      </c>
      <c r="E92" s="57"/>
      <c r="F92" s="9">
        <v>5500</v>
      </c>
      <c r="G92" s="9" t="s">
        <v>40</v>
      </c>
      <c r="H92" s="56">
        <v>37</v>
      </c>
      <c r="I92" s="56">
        <v>36</v>
      </c>
      <c r="J92" s="56">
        <v>37</v>
      </c>
      <c r="K92" s="56">
        <v>37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47"/>
    </row>
    <row r="93" spans="1:35" s="3" customFormat="1" ht="12">
      <c r="A93" s="67" t="s">
        <v>153</v>
      </c>
      <c r="B93" s="68"/>
      <c r="C93" s="68"/>
      <c r="D93" s="68"/>
      <c r="E93" s="68"/>
      <c r="F93" s="68"/>
      <c r="G93" s="68"/>
      <c r="H93" s="68"/>
      <c r="I93" s="68"/>
      <c r="J93" s="9"/>
      <c r="K93" s="49">
        <v>22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53"/>
    </row>
    <row r="94" spans="1:35" s="2" customFormat="1" ht="12">
      <c r="A94" s="9" t="s">
        <v>154</v>
      </c>
      <c r="B94" s="10"/>
      <c r="C94" s="9"/>
      <c r="D94" s="9"/>
      <c r="E94" s="9"/>
      <c r="F94" s="9"/>
      <c r="G94" s="9"/>
      <c r="H94" s="28">
        <f>SUM(H3:H92)</f>
        <v>4612</v>
      </c>
      <c r="I94" s="28">
        <f>SUM(I3:I92)</f>
        <v>4610</v>
      </c>
      <c r="J94" s="9">
        <f aca="true" t="shared" si="7" ref="J94:AI94">SUM(J3:J93)</f>
        <v>4612</v>
      </c>
      <c r="K94" s="49">
        <f t="shared" si="7"/>
        <v>3205</v>
      </c>
      <c r="L94" s="9">
        <f t="shared" si="7"/>
        <v>30</v>
      </c>
      <c r="M94" s="9">
        <f t="shared" si="7"/>
        <v>50</v>
      </c>
      <c r="N94" s="9">
        <f t="shared" si="7"/>
        <v>40</v>
      </c>
      <c r="O94" s="9">
        <f t="shared" si="7"/>
        <v>20</v>
      </c>
      <c r="P94" s="9">
        <f t="shared" si="7"/>
        <v>15</v>
      </c>
      <c r="Q94" s="9">
        <f t="shared" si="7"/>
        <v>35</v>
      </c>
      <c r="R94" s="9">
        <f t="shared" si="7"/>
        <v>80</v>
      </c>
      <c r="S94" s="9">
        <f t="shared" si="7"/>
        <v>110</v>
      </c>
      <c r="T94" s="42">
        <f t="shared" si="7"/>
        <v>27</v>
      </c>
      <c r="U94" s="9">
        <f t="shared" si="7"/>
        <v>130</v>
      </c>
      <c r="V94" s="9">
        <f t="shared" si="7"/>
        <v>40</v>
      </c>
      <c r="W94" s="9">
        <f t="shared" si="7"/>
        <v>170</v>
      </c>
      <c r="X94" s="9">
        <f t="shared" si="7"/>
        <v>40</v>
      </c>
      <c r="Y94" s="9">
        <f t="shared" si="7"/>
        <v>93</v>
      </c>
      <c r="Z94" s="9">
        <f t="shared" si="7"/>
        <v>40</v>
      </c>
      <c r="AA94" s="9">
        <f t="shared" si="7"/>
        <v>100</v>
      </c>
      <c r="AB94" s="9">
        <f t="shared" si="7"/>
        <v>70</v>
      </c>
      <c r="AC94" s="9">
        <f t="shared" si="7"/>
        <v>106</v>
      </c>
      <c r="AD94" s="9">
        <f t="shared" si="7"/>
        <v>20</v>
      </c>
      <c r="AE94" s="9">
        <f t="shared" si="7"/>
        <v>40</v>
      </c>
      <c r="AF94" s="9">
        <f t="shared" si="7"/>
        <v>75</v>
      </c>
      <c r="AG94" s="9">
        <f t="shared" si="7"/>
        <v>57</v>
      </c>
      <c r="AH94" s="9">
        <f t="shared" si="7"/>
        <v>10</v>
      </c>
      <c r="AI94" s="9">
        <f t="shared" si="7"/>
        <v>9</v>
      </c>
    </row>
    <row r="95" spans="1:35" s="2" customFormat="1" ht="12">
      <c r="A95" s="44"/>
      <c r="B95" s="45"/>
      <c r="C95" s="44"/>
      <c r="D95" s="44"/>
      <c r="E95" s="44"/>
      <c r="F95" s="44"/>
      <c r="G95" s="44"/>
      <c r="H95" s="44">
        <v>4612</v>
      </c>
      <c r="I95" s="44"/>
      <c r="J95" s="9"/>
      <c r="K95" s="49"/>
      <c r="L95" s="9">
        <v>30</v>
      </c>
      <c r="M95" s="9">
        <v>50</v>
      </c>
      <c r="N95" s="9">
        <v>40</v>
      </c>
      <c r="O95" s="9">
        <v>20</v>
      </c>
      <c r="P95" s="9">
        <v>15</v>
      </c>
      <c r="Q95" s="9">
        <v>35</v>
      </c>
      <c r="R95" s="9">
        <v>80</v>
      </c>
      <c r="S95" s="9">
        <v>110</v>
      </c>
      <c r="T95" s="42">
        <v>27</v>
      </c>
      <c r="U95" s="9">
        <v>130</v>
      </c>
      <c r="V95" s="9">
        <v>40</v>
      </c>
      <c r="W95" s="9">
        <v>170</v>
      </c>
      <c r="X95" s="9">
        <v>40</v>
      </c>
      <c r="Y95" s="9">
        <v>93</v>
      </c>
      <c r="Z95" s="9">
        <v>40</v>
      </c>
      <c r="AA95" s="9">
        <v>100</v>
      </c>
      <c r="AB95" s="9">
        <v>70</v>
      </c>
      <c r="AC95" s="9">
        <v>106</v>
      </c>
      <c r="AD95" s="9">
        <v>20</v>
      </c>
      <c r="AE95" s="9">
        <v>40</v>
      </c>
      <c r="AF95" s="9">
        <v>75</v>
      </c>
      <c r="AG95" s="9">
        <v>57</v>
      </c>
      <c r="AH95" s="9">
        <v>10</v>
      </c>
      <c r="AI95" s="9">
        <v>9</v>
      </c>
    </row>
    <row r="96" spans="1:35" s="2" customFormat="1" ht="12">
      <c r="A96" s="72" t="s">
        <v>155</v>
      </c>
      <c r="B96" s="72"/>
      <c r="C96" s="72"/>
      <c r="D96" s="72"/>
      <c r="E96" s="72"/>
      <c r="F96" s="72"/>
      <c r="G96" s="72"/>
      <c r="H96" s="72"/>
      <c r="I96" s="72"/>
      <c r="J96" s="72"/>
      <c r="K96" s="73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6"/>
    </row>
  </sheetData>
  <sheetProtection/>
  <autoFilter ref="A2:IV96"/>
  <mergeCells count="206">
    <mergeCell ref="A1:AI1"/>
    <mergeCell ref="D7:E7"/>
    <mergeCell ref="D8:E8"/>
    <mergeCell ref="D9:E9"/>
    <mergeCell ref="D10:E10"/>
    <mergeCell ref="D16:E16"/>
    <mergeCell ref="D17:E17"/>
    <mergeCell ref="D30:E30"/>
    <mergeCell ref="D36:E36"/>
    <mergeCell ref="D38:E38"/>
    <mergeCell ref="D39:E39"/>
    <mergeCell ref="D42:E42"/>
    <mergeCell ref="D47:E47"/>
    <mergeCell ref="D48:E48"/>
    <mergeCell ref="D51:E51"/>
    <mergeCell ref="D64:E64"/>
    <mergeCell ref="D88:E88"/>
    <mergeCell ref="D89:E89"/>
    <mergeCell ref="D90:E90"/>
    <mergeCell ref="D91:E91"/>
    <mergeCell ref="D92:E92"/>
    <mergeCell ref="A93:I93"/>
    <mergeCell ref="A96:AI96"/>
    <mergeCell ref="A3:A10"/>
    <mergeCell ref="A11:A17"/>
    <mergeCell ref="A18:A20"/>
    <mergeCell ref="A21:A30"/>
    <mergeCell ref="A31:A36"/>
    <mergeCell ref="A37:A40"/>
    <mergeCell ref="A41:A51"/>
    <mergeCell ref="A52:A64"/>
    <mergeCell ref="A65:A66"/>
    <mergeCell ref="A67:A71"/>
    <mergeCell ref="A72:A83"/>
    <mergeCell ref="A84:A85"/>
    <mergeCell ref="A86:A87"/>
    <mergeCell ref="A88:A92"/>
    <mergeCell ref="B22:B23"/>
    <mergeCell ref="B25:B26"/>
    <mergeCell ref="B43:B44"/>
    <mergeCell ref="B45:B46"/>
    <mergeCell ref="B49:B50"/>
    <mergeCell ref="B52:B53"/>
    <mergeCell ref="B60:B61"/>
    <mergeCell ref="B62:B63"/>
    <mergeCell ref="B65:B66"/>
    <mergeCell ref="B82:B83"/>
    <mergeCell ref="B84:B85"/>
    <mergeCell ref="C22:C23"/>
    <mergeCell ref="C25:C26"/>
    <mergeCell ref="C43:C44"/>
    <mergeCell ref="C45:C46"/>
    <mergeCell ref="C49:C50"/>
    <mergeCell ref="C52:C53"/>
    <mergeCell ref="C58:C59"/>
    <mergeCell ref="C60:C61"/>
    <mergeCell ref="C62:C63"/>
    <mergeCell ref="C65:C66"/>
    <mergeCell ref="C82:C83"/>
    <mergeCell ref="C84:C85"/>
    <mergeCell ref="D22:D23"/>
    <mergeCell ref="D25:D26"/>
    <mergeCell ref="D43:D44"/>
    <mergeCell ref="D45:D46"/>
    <mergeCell ref="D49:D50"/>
    <mergeCell ref="D52:D53"/>
    <mergeCell ref="D58:D59"/>
    <mergeCell ref="D60:D61"/>
    <mergeCell ref="D62:D63"/>
    <mergeCell ref="D65:D66"/>
    <mergeCell ref="D82:D83"/>
    <mergeCell ref="D84:D85"/>
    <mergeCell ref="F22:F23"/>
    <mergeCell ref="F25:F26"/>
    <mergeCell ref="F43:F44"/>
    <mergeCell ref="F45:F46"/>
    <mergeCell ref="F49:F50"/>
    <mergeCell ref="F52:F53"/>
    <mergeCell ref="F58:F59"/>
    <mergeCell ref="F60:F61"/>
    <mergeCell ref="F65:F66"/>
    <mergeCell ref="F82:F83"/>
    <mergeCell ref="F84:F85"/>
    <mergeCell ref="G22:G23"/>
    <mergeCell ref="G25:G26"/>
    <mergeCell ref="G43:G44"/>
    <mergeCell ref="G45:G46"/>
    <mergeCell ref="G49:G50"/>
    <mergeCell ref="G52:G53"/>
    <mergeCell ref="G58:G59"/>
    <mergeCell ref="G60:G61"/>
    <mergeCell ref="G65:G66"/>
    <mergeCell ref="G82:G83"/>
    <mergeCell ref="G84:G85"/>
    <mergeCell ref="H3:H10"/>
    <mergeCell ref="H11:H17"/>
    <mergeCell ref="H18:H20"/>
    <mergeCell ref="H21:H30"/>
    <mergeCell ref="H31:H36"/>
    <mergeCell ref="H37:H40"/>
    <mergeCell ref="H41:H51"/>
    <mergeCell ref="H52:H64"/>
    <mergeCell ref="H65:H66"/>
    <mergeCell ref="H67:H71"/>
    <mergeCell ref="H72:H83"/>
    <mergeCell ref="H84:H85"/>
    <mergeCell ref="H86:H87"/>
    <mergeCell ref="I3:I10"/>
    <mergeCell ref="I11:I17"/>
    <mergeCell ref="I18:I20"/>
    <mergeCell ref="I21:I30"/>
    <mergeCell ref="I31:I36"/>
    <mergeCell ref="I37:I40"/>
    <mergeCell ref="I41:I51"/>
    <mergeCell ref="I52:I64"/>
    <mergeCell ref="I65:I66"/>
    <mergeCell ref="I67:I71"/>
    <mergeCell ref="I72:I83"/>
    <mergeCell ref="I84:I85"/>
    <mergeCell ref="I86:I87"/>
    <mergeCell ref="J22:J23"/>
    <mergeCell ref="J25:J26"/>
    <mergeCell ref="J28:J29"/>
    <mergeCell ref="J43:J44"/>
    <mergeCell ref="J45:J46"/>
    <mergeCell ref="J49:J50"/>
    <mergeCell ref="J52:J53"/>
    <mergeCell ref="J58:J59"/>
    <mergeCell ref="J60:J61"/>
    <mergeCell ref="J62:J63"/>
    <mergeCell ref="J65:J66"/>
    <mergeCell ref="J68:J69"/>
    <mergeCell ref="J73:J74"/>
    <mergeCell ref="J78:J79"/>
    <mergeCell ref="J82:J83"/>
    <mergeCell ref="J84:J85"/>
    <mergeCell ref="J86:J87"/>
    <mergeCell ref="K22:K23"/>
    <mergeCell ref="K25:K26"/>
    <mergeCell ref="K43:K44"/>
    <mergeCell ref="K45:K46"/>
    <mergeCell ref="K49:K50"/>
    <mergeCell ref="K52:K53"/>
    <mergeCell ref="K58:K59"/>
    <mergeCell ref="K60:K61"/>
    <mergeCell ref="K62:K63"/>
    <mergeCell ref="K65:K66"/>
    <mergeCell ref="K82:K83"/>
    <mergeCell ref="K84:K85"/>
    <mergeCell ref="L43:L44"/>
    <mergeCell ref="L45:L46"/>
    <mergeCell ref="L49:L50"/>
    <mergeCell ref="L52:L53"/>
    <mergeCell ref="M43:M44"/>
    <mergeCell ref="M45:M46"/>
    <mergeCell ref="M49:M50"/>
    <mergeCell ref="M52:M53"/>
    <mergeCell ref="N43:N44"/>
    <mergeCell ref="N49:N50"/>
    <mergeCell ref="N52:N53"/>
    <mergeCell ref="O43:O44"/>
    <mergeCell ref="O49:O50"/>
    <mergeCell ref="P43:P44"/>
    <mergeCell ref="P49:P50"/>
    <mergeCell ref="Q43:Q44"/>
    <mergeCell ref="Q49:Q50"/>
    <mergeCell ref="R43:R44"/>
    <mergeCell ref="R49:R50"/>
    <mergeCell ref="S43:S44"/>
    <mergeCell ref="S45:S46"/>
    <mergeCell ref="S49:S50"/>
    <mergeCell ref="T43:T44"/>
    <mergeCell ref="U43:U44"/>
    <mergeCell ref="U45:U46"/>
    <mergeCell ref="U49:U50"/>
    <mergeCell ref="V43:V44"/>
    <mergeCell ref="V45:V46"/>
    <mergeCell ref="V49:V50"/>
    <mergeCell ref="W43:W44"/>
    <mergeCell ref="W45:W46"/>
    <mergeCell ref="W49:W50"/>
    <mergeCell ref="X43:X44"/>
    <mergeCell ref="X45:X46"/>
    <mergeCell ref="X49:X50"/>
    <mergeCell ref="Y43:Y44"/>
    <mergeCell ref="Y49:Y50"/>
    <mergeCell ref="Z43:Z44"/>
    <mergeCell ref="Z45:Z46"/>
    <mergeCell ref="Z49:Z50"/>
    <mergeCell ref="AA45:AA46"/>
    <mergeCell ref="AA49:AA50"/>
    <mergeCell ref="AB45:AB46"/>
    <mergeCell ref="AB49:AB50"/>
    <mergeCell ref="AC49:AC50"/>
    <mergeCell ref="AD43:AD44"/>
    <mergeCell ref="AD49:AD50"/>
    <mergeCell ref="AE43:AE44"/>
    <mergeCell ref="AE49:AE50"/>
    <mergeCell ref="AF43:AF44"/>
    <mergeCell ref="AF49:AF50"/>
    <mergeCell ref="AG49:AG50"/>
    <mergeCell ref="AH43:AH44"/>
    <mergeCell ref="AH49:AH50"/>
    <mergeCell ref="AI43:AI44"/>
    <mergeCell ref="AI49:AI50"/>
    <mergeCell ref="AI52:AI5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94"/>
  <sheetViews>
    <sheetView zoomScaleSheetLayoutView="100" workbookViewId="0" topLeftCell="A1">
      <pane ySplit="2" topLeftCell="A51" activePane="bottomLeft" state="frozen"/>
      <selection pane="bottomLeft" activeCell="J60" sqref="J60:J61"/>
    </sheetView>
  </sheetViews>
  <sheetFormatPr defaultColWidth="27.00390625" defaultRowHeight="13.5"/>
  <cols>
    <col min="1" max="1" width="17.75390625" style="2" customWidth="1"/>
    <col min="2" max="2" width="52.625" style="5" customWidth="1"/>
    <col min="3" max="3" width="4.625" style="2" customWidth="1"/>
    <col min="4" max="4" width="10.625" style="2" customWidth="1"/>
    <col min="5" max="5" width="10.75390625" style="2" customWidth="1"/>
    <col min="6" max="6" width="11.375" style="2" customWidth="1"/>
    <col min="7" max="7" width="7.875" style="2" customWidth="1"/>
    <col min="8" max="8" width="9.75390625" style="2" customWidth="1"/>
    <col min="9" max="9" width="11.50390625" style="2" customWidth="1"/>
    <col min="10" max="10" width="5.00390625" style="2" customWidth="1"/>
    <col min="11" max="11" width="4.875" style="6" customWidth="1"/>
    <col min="12" max="12" width="4.75390625" style="2" customWidth="1"/>
    <col min="13" max="13" width="5.00390625" style="2" customWidth="1"/>
    <col min="14" max="14" width="4.75390625" style="2" customWidth="1"/>
    <col min="15" max="15" width="5.625" style="2" customWidth="1"/>
    <col min="16" max="16" width="4.75390625" style="2" customWidth="1"/>
    <col min="17" max="17" width="5.75390625" style="2" customWidth="1"/>
    <col min="18" max="18" width="6.00390625" style="2" customWidth="1"/>
    <col min="19" max="20" width="4.75390625" style="2" customWidth="1"/>
    <col min="21" max="21" width="4.125" style="2" customWidth="1"/>
    <col min="22" max="23" width="4.75390625" style="2" customWidth="1"/>
    <col min="24" max="24" width="5.625" style="2" customWidth="1"/>
    <col min="25" max="25" width="4.875" style="2" customWidth="1"/>
    <col min="26" max="26" width="4.625" style="2" customWidth="1"/>
    <col min="27" max="27" width="5.125" style="2" customWidth="1"/>
    <col min="28" max="34" width="4.75390625" style="2" customWidth="1"/>
    <col min="35" max="35" width="4.625" style="2" customWidth="1"/>
    <col min="36" max="255" width="27.00390625" style="2" customWidth="1"/>
    <col min="256" max="256" width="27.00390625" style="55" customWidth="1"/>
  </cols>
  <sheetData>
    <row r="1" spans="1:35" s="1" customFormat="1" ht="20.25">
      <c r="A1" s="8" t="s">
        <v>156</v>
      </c>
      <c r="B1" s="8"/>
      <c r="C1" s="8"/>
      <c r="D1" s="8"/>
      <c r="E1" s="8"/>
      <c r="F1" s="8"/>
      <c r="G1" s="8"/>
      <c r="H1" s="8"/>
      <c r="I1" s="8"/>
      <c r="J1" s="8"/>
      <c r="K1" s="26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s="2" customFormat="1" ht="12">
      <c r="A2" s="9"/>
      <c r="B2" s="10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157</v>
      </c>
      <c r="I2" s="28" t="s">
        <v>158</v>
      </c>
      <c r="J2" s="9" t="s">
        <v>9</v>
      </c>
      <c r="K2" s="4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9" t="s">
        <v>24</v>
      </c>
      <c r="Z2" s="9" t="s">
        <v>25</v>
      </c>
      <c r="AA2" s="9" t="s">
        <v>26</v>
      </c>
      <c r="AB2" s="9" t="s">
        <v>27</v>
      </c>
      <c r="AC2" s="9" t="s">
        <v>28</v>
      </c>
      <c r="AD2" s="9" t="s">
        <v>29</v>
      </c>
      <c r="AE2" s="9" t="s">
        <v>30</v>
      </c>
      <c r="AF2" s="9" t="s">
        <v>31</v>
      </c>
      <c r="AG2" s="9" t="s">
        <v>32</v>
      </c>
      <c r="AH2" s="9" t="s">
        <v>33</v>
      </c>
      <c r="AI2" s="53" t="s">
        <v>34</v>
      </c>
    </row>
    <row r="3" spans="1:35" s="2" customFormat="1" ht="12">
      <c r="A3" s="9" t="s">
        <v>35</v>
      </c>
      <c r="B3" s="10" t="s">
        <v>36</v>
      </c>
      <c r="C3" s="9" t="s">
        <v>37</v>
      </c>
      <c r="D3" s="9" t="s">
        <v>38</v>
      </c>
      <c r="E3" s="9" t="s">
        <v>39</v>
      </c>
      <c r="F3" s="9">
        <v>5500</v>
      </c>
      <c r="G3" s="9" t="s">
        <v>40</v>
      </c>
      <c r="H3" s="12">
        <v>545</v>
      </c>
      <c r="I3" s="12">
        <v>490</v>
      </c>
      <c r="J3" s="21">
        <v>155</v>
      </c>
      <c r="K3" s="21">
        <v>20</v>
      </c>
      <c r="L3" s="33">
        <v>5</v>
      </c>
      <c r="M3" s="33">
        <v>5</v>
      </c>
      <c r="N3" s="33">
        <v>5</v>
      </c>
      <c r="O3" s="33">
        <v>5</v>
      </c>
      <c r="P3" s="33"/>
      <c r="Q3" s="33">
        <v>7</v>
      </c>
      <c r="R3" s="33">
        <v>7</v>
      </c>
      <c r="S3" s="33">
        <v>14</v>
      </c>
      <c r="T3" s="33"/>
      <c r="U3" s="33"/>
      <c r="V3" s="33"/>
      <c r="W3" s="33">
        <v>25</v>
      </c>
      <c r="X3" s="33"/>
      <c r="Y3" s="33">
        <v>6</v>
      </c>
      <c r="Z3" s="33">
        <v>7</v>
      </c>
      <c r="AA3" s="33">
        <v>7</v>
      </c>
      <c r="AB3" s="33">
        <v>6</v>
      </c>
      <c r="AC3" s="33">
        <v>12</v>
      </c>
      <c r="AD3" s="33">
        <v>4</v>
      </c>
      <c r="AE3" s="33">
        <v>6</v>
      </c>
      <c r="AF3" s="33">
        <v>9</v>
      </c>
      <c r="AG3" s="33">
        <v>1</v>
      </c>
      <c r="AH3" s="33"/>
      <c r="AI3" s="21"/>
    </row>
    <row r="4" spans="1:35" s="2" customFormat="1" ht="12">
      <c r="A4" s="9"/>
      <c r="B4" s="10" t="s">
        <v>41</v>
      </c>
      <c r="C4" s="9" t="s">
        <v>37</v>
      </c>
      <c r="D4" s="9" t="s">
        <v>42</v>
      </c>
      <c r="E4" s="9" t="s">
        <v>39</v>
      </c>
      <c r="F4" s="9">
        <v>5500</v>
      </c>
      <c r="G4" s="9" t="s">
        <v>40</v>
      </c>
      <c r="H4" s="12"/>
      <c r="I4" s="12"/>
      <c r="J4" s="21">
        <v>55</v>
      </c>
      <c r="K4" s="21">
        <f>J4-(SUM(L4:AI4))</f>
        <v>47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>
        <v>5</v>
      </c>
      <c r="AD4" s="9"/>
      <c r="AE4" s="9"/>
      <c r="AF4" s="9">
        <v>3</v>
      </c>
      <c r="AG4" s="9"/>
      <c r="AH4" s="9"/>
      <c r="AI4" s="9"/>
    </row>
    <row r="5" spans="1:35" s="2" customFormat="1" ht="12">
      <c r="A5" s="9"/>
      <c r="B5" s="10" t="s">
        <v>43</v>
      </c>
      <c r="C5" s="9" t="s">
        <v>37</v>
      </c>
      <c r="D5" s="9" t="s">
        <v>38</v>
      </c>
      <c r="E5" s="9" t="s">
        <v>39</v>
      </c>
      <c r="F5" s="9">
        <v>5500</v>
      </c>
      <c r="G5" s="9" t="s">
        <v>40</v>
      </c>
      <c r="H5" s="12"/>
      <c r="I5" s="12"/>
      <c r="J5" s="21">
        <v>75</v>
      </c>
      <c r="K5" s="21">
        <f aca="true" t="shared" si="0" ref="K4:K21">J5-(SUM(L5:AI5))</f>
        <v>34</v>
      </c>
      <c r="L5" s="9">
        <v>5</v>
      </c>
      <c r="M5" s="9"/>
      <c r="N5" s="9"/>
      <c r="O5" s="9"/>
      <c r="P5" s="9"/>
      <c r="Q5" s="9">
        <v>5</v>
      </c>
      <c r="R5" s="9"/>
      <c r="S5" s="9">
        <v>5</v>
      </c>
      <c r="T5" s="9"/>
      <c r="U5" s="9"/>
      <c r="V5" s="9">
        <v>3</v>
      </c>
      <c r="W5" s="9">
        <v>9</v>
      </c>
      <c r="X5" s="9"/>
      <c r="Y5" s="9">
        <v>5</v>
      </c>
      <c r="Z5" s="9"/>
      <c r="AA5" s="9"/>
      <c r="AB5" s="9"/>
      <c r="AC5" s="9"/>
      <c r="AD5" s="9"/>
      <c r="AE5" s="9">
        <v>6</v>
      </c>
      <c r="AF5" s="9"/>
      <c r="AG5" s="9">
        <v>3</v>
      </c>
      <c r="AH5" s="9"/>
      <c r="AI5" s="9"/>
    </row>
    <row r="6" spans="1:35" s="2" customFormat="1" ht="12">
      <c r="A6" s="9"/>
      <c r="B6" s="10" t="s">
        <v>44</v>
      </c>
      <c r="C6" s="9" t="s">
        <v>37</v>
      </c>
      <c r="D6" s="9" t="s">
        <v>38</v>
      </c>
      <c r="E6" s="9"/>
      <c r="F6" s="9">
        <v>5500</v>
      </c>
      <c r="G6" s="9" t="s">
        <v>40</v>
      </c>
      <c r="H6" s="12"/>
      <c r="I6" s="12"/>
      <c r="J6" s="21">
        <v>30</v>
      </c>
      <c r="K6" s="21">
        <f t="shared" si="0"/>
        <v>30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s="2" customFormat="1" ht="12">
      <c r="A7" s="9"/>
      <c r="B7" s="10" t="s">
        <v>45</v>
      </c>
      <c r="C7" s="9" t="s">
        <v>46</v>
      </c>
      <c r="D7" s="56" t="s">
        <v>47</v>
      </c>
      <c r="E7" s="57"/>
      <c r="F7" s="9">
        <v>5500</v>
      </c>
      <c r="G7" s="9" t="s">
        <v>40</v>
      </c>
      <c r="H7" s="12"/>
      <c r="I7" s="12"/>
      <c r="J7" s="9">
        <v>90</v>
      </c>
      <c r="K7" s="21">
        <f t="shared" si="0"/>
        <v>90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s="2" customFormat="1" ht="24">
      <c r="A8" s="9"/>
      <c r="B8" s="10" t="s">
        <v>48</v>
      </c>
      <c r="C8" s="9" t="s">
        <v>46</v>
      </c>
      <c r="D8" s="56" t="s">
        <v>47</v>
      </c>
      <c r="E8" s="57"/>
      <c r="F8" s="9">
        <v>5500</v>
      </c>
      <c r="G8" s="9" t="s">
        <v>40</v>
      </c>
      <c r="H8" s="12"/>
      <c r="I8" s="12"/>
      <c r="J8" s="10">
        <v>40</v>
      </c>
      <c r="K8" s="21">
        <f t="shared" si="0"/>
        <v>40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s="2" customFormat="1" ht="12">
      <c r="A9" s="9"/>
      <c r="B9" s="10" t="s">
        <v>49</v>
      </c>
      <c r="C9" s="9" t="s">
        <v>37</v>
      </c>
      <c r="D9" s="56" t="s">
        <v>50</v>
      </c>
      <c r="E9" s="57"/>
      <c r="F9" s="9">
        <v>5500</v>
      </c>
      <c r="G9" s="9" t="s">
        <v>40</v>
      </c>
      <c r="H9" s="12"/>
      <c r="I9" s="12"/>
      <c r="J9" s="21">
        <v>50</v>
      </c>
      <c r="K9" s="21">
        <f t="shared" si="0"/>
        <v>50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s="2" customFormat="1" ht="12">
      <c r="A10" s="9"/>
      <c r="B10" s="10" t="s">
        <v>51</v>
      </c>
      <c r="C10" s="9" t="s">
        <v>37</v>
      </c>
      <c r="D10" s="56" t="s">
        <v>50</v>
      </c>
      <c r="E10" s="57"/>
      <c r="F10" s="9">
        <v>5500</v>
      </c>
      <c r="G10" s="9" t="s">
        <v>40</v>
      </c>
      <c r="H10" s="12"/>
      <c r="I10" s="12"/>
      <c r="J10" s="21">
        <v>50</v>
      </c>
      <c r="K10" s="21">
        <f t="shared" si="0"/>
        <v>50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s="2" customFormat="1" ht="12">
      <c r="A11" s="9" t="s">
        <v>52</v>
      </c>
      <c r="B11" s="10" t="s">
        <v>53</v>
      </c>
      <c r="C11" s="9" t="s">
        <v>37</v>
      </c>
      <c r="D11" s="9" t="s">
        <v>38</v>
      </c>
      <c r="E11" s="9" t="s">
        <v>39</v>
      </c>
      <c r="F11" s="9">
        <v>5500</v>
      </c>
      <c r="G11" s="9" t="s">
        <v>40</v>
      </c>
      <c r="H11" s="14">
        <v>432</v>
      </c>
      <c r="I11" s="14">
        <v>427</v>
      </c>
      <c r="J11" s="21">
        <v>104</v>
      </c>
      <c r="K11" s="21">
        <f t="shared" si="0"/>
        <v>54</v>
      </c>
      <c r="L11" s="9"/>
      <c r="M11" s="9"/>
      <c r="N11" s="9"/>
      <c r="O11" s="9">
        <v>5</v>
      </c>
      <c r="P11" s="9"/>
      <c r="Q11" s="9"/>
      <c r="R11" s="9"/>
      <c r="S11" s="9">
        <v>4</v>
      </c>
      <c r="T11" s="9"/>
      <c r="U11" s="9">
        <v>25</v>
      </c>
      <c r="V11" s="9"/>
      <c r="W11" s="9">
        <v>6</v>
      </c>
      <c r="X11" s="9"/>
      <c r="Y11" s="9"/>
      <c r="Z11" s="9">
        <v>3</v>
      </c>
      <c r="AA11" s="9"/>
      <c r="AB11" s="9"/>
      <c r="AC11" s="9">
        <v>3</v>
      </c>
      <c r="AD11" s="9"/>
      <c r="AE11" s="9"/>
      <c r="AF11" s="9"/>
      <c r="AG11" s="9">
        <f>1+1</f>
        <v>2</v>
      </c>
      <c r="AH11" s="9">
        <v>2</v>
      </c>
      <c r="AI11" s="9"/>
    </row>
    <row r="12" spans="1:35" s="2" customFormat="1" ht="12">
      <c r="A12" s="9"/>
      <c r="B12" s="10" t="s">
        <v>54</v>
      </c>
      <c r="C12" s="9" t="s">
        <v>37</v>
      </c>
      <c r="D12" s="9" t="s">
        <v>38</v>
      </c>
      <c r="E12" s="9" t="s">
        <v>39</v>
      </c>
      <c r="F12" s="9">
        <v>5500</v>
      </c>
      <c r="G12" s="9" t="s">
        <v>40</v>
      </c>
      <c r="H12" s="14"/>
      <c r="I12" s="14"/>
      <c r="J12" s="21">
        <v>98</v>
      </c>
      <c r="K12" s="21">
        <f t="shared" si="0"/>
        <v>23</v>
      </c>
      <c r="L12" s="9">
        <v>3</v>
      </c>
      <c r="M12" s="9">
        <v>2</v>
      </c>
      <c r="N12" s="9"/>
      <c r="O12" s="9">
        <v>8</v>
      </c>
      <c r="P12" s="9">
        <v>5</v>
      </c>
      <c r="Q12" s="9">
        <v>7</v>
      </c>
      <c r="R12" s="9">
        <v>3</v>
      </c>
      <c r="S12" s="9"/>
      <c r="T12" s="9"/>
      <c r="U12" s="9">
        <v>10</v>
      </c>
      <c r="V12" s="9"/>
      <c r="W12" s="9"/>
      <c r="X12" s="9"/>
      <c r="Y12" s="9">
        <v>5</v>
      </c>
      <c r="Z12" s="9"/>
      <c r="AA12" s="9">
        <v>6</v>
      </c>
      <c r="AB12" s="9">
        <v>3</v>
      </c>
      <c r="AC12" s="9"/>
      <c r="AD12" s="9">
        <v>3</v>
      </c>
      <c r="AE12" s="9">
        <v>6</v>
      </c>
      <c r="AF12" s="9">
        <v>4</v>
      </c>
      <c r="AG12" s="9">
        <v>10</v>
      </c>
      <c r="AH12" s="9"/>
      <c r="AI12" s="9"/>
    </row>
    <row r="13" spans="1:35" ht="12">
      <c r="A13" s="9"/>
      <c r="B13" s="10" t="s">
        <v>55</v>
      </c>
      <c r="C13" s="9" t="s">
        <v>37</v>
      </c>
      <c r="D13" s="9" t="s">
        <v>38</v>
      </c>
      <c r="E13" s="9" t="s">
        <v>39</v>
      </c>
      <c r="F13" s="9">
        <v>5500</v>
      </c>
      <c r="G13" s="9" t="s">
        <v>40</v>
      </c>
      <c r="H13" s="14"/>
      <c r="I13" s="14"/>
      <c r="J13" s="21">
        <v>50</v>
      </c>
      <c r="K13" s="21">
        <f t="shared" si="0"/>
        <v>3</v>
      </c>
      <c r="L13" s="9">
        <v>2</v>
      </c>
      <c r="M13" s="9">
        <v>2</v>
      </c>
      <c r="N13" s="9">
        <v>5</v>
      </c>
      <c r="O13" s="9"/>
      <c r="P13" s="9"/>
      <c r="Q13" s="9"/>
      <c r="R13" s="9"/>
      <c r="S13" s="9">
        <v>5</v>
      </c>
      <c r="T13" s="9"/>
      <c r="U13" s="9"/>
      <c r="V13" s="9"/>
      <c r="W13" s="9">
        <v>6</v>
      </c>
      <c r="X13" s="9"/>
      <c r="Y13" s="9"/>
      <c r="Z13" s="9"/>
      <c r="AA13" s="9">
        <v>5</v>
      </c>
      <c r="AB13" s="9"/>
      <c r="AC13" s="9">
        <v>5</v>
      </c>
      <c r="AD13" s="9">
        <v>3</v>
      </c>
      <c r="AE13" s="9">
        <v>5</v>
      </c>
      <c r="AF13" s="9">
        <v>4</v>
      </c>
      <c r="AG13" s="9">
        <v>5</v>
      </c>
      <c r="AH13" s="9"/>
      <c r="AI13" s="9"/>
    </row>
    <row r="14" spans="1:35" ht="12">
      <c r="A14" s="9"/>
      <c r="B14" s="10" t="s">
        <v>56</v>
      </c>
      <c r="C14" s="9" t="s">
        <v>37</v>
      </c>
      <c r="D14" s="9" t="s">
        <v>38</v>
      </c>
      <c r="E14" s="9" t="s">
        <v>39</v>
      </c>
      <c r="F14" s="9">
        <v>5500</v>
      </c>
      <c r="G14" s="9" t="s">
        <v>40</v>
      </c>
      <c r="H14" s="14"/>
      <c r="I14" s="14"/>
      <c r="J14" s="17">
        <v>60</v>
      </c>
      <c r="K14" s="21">
        <f t="shared" si="0"/>
        <v>34</v>
      </c>
      <c r="L14" s="9"/>
      <c r="M14" s="9"/>
      <c r="N14" s="9"/>
      <c r="O14" s="9"/>
      <c r="P14" s="9"/>
      <c r="Q14" s="9"/>
      <c r="R14" s="9"/>
      <c r="S14" s="9">
        <v>3</v>
      </c>
      <c r="T14" s="9"/>
      <c r="U14" s="9">
        <v>10</v>
      </c>
      <c r="V14" s="9"/>
      <c r="W14" s="9"/>
      <c r="X14" s="9"/>
      <c r="Y14" s="9">
        <v>5</v>
      </c>
      <c r="Z14" s="9"/>
      <c r="AA14" s="9">
        <v>5</v>
      </c>
      <c r="AB14" s="9"/>
      <c r="AC14" s="9">
        <v>3</v>
      </c>
      <c r="AD14" s="9"/>
      <c r="AE14" s="9"/>
      <c r="AF14" s="9"/>
      <c r="AG14" s="9"/>
      <c r="AH14" s="9"/>
      <c r="AI14" s="9"/>
    </row>
    <row r="15" spans="1:54" s="55" customFormat="1" ht="13.5">
      <c r="A15" s="9"/>
      <c r="B15" s="10" t="s">
        <v>57</v>
      </c>
      <c r="C15" s="9" t="s">
        <v>37</v>
      </c>
      <c r="D15" s="9" t="s">
        <v>38</v>
      </c>
      <c r="E15" s="9"/>
      <c r="F15" s="9">
        <v>5500</v>
      </c>
      <c r="G15" s="9" t="s">
        <v>40</v>
      </c>
      <c r="H15" s="14"/>
      <c r="I15" s="14"/>
      <c r="J15" s="19">
        <v>30</v>
      </c>
      <c r="K15" s="21">
        <v>30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</row>
    <row r="16" spans="1:54" s="55" customFormat="1" ht="24">
      <c r="A16" s="9"/>
      <c r="B16" s="10" t="s">
        <v>58</v>
      </c>
      <c r="C16" s="9" t="s">
        <v>46</v>
      </c>
      <c r="D16" s="56" t="s">
        <v>47</v>
      </c>
      <c r="E16" s="57"/>
      <c r="F16" s="9">
        <v>5500</v>
      </c>
      <c r="G16" s="9" t="s">
        <v>40</v>
      </c>
      <c r="H16" s="14"/>
      <c r="I16" s="14"/>
      <c r="J16" s="10">
        <v>40</v>
      </c>
      <c r="K16" s="21">
        <f t="shared" si="0"/>
        <v>40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</row>
    <row r="17" spans="1:35" s="2" customFormat="1" ht="12">
      <c r="A17" s="9"/>
      <c r="B17" s="10" t="s">
        <v>59</v>
      </c>
      <c r="C17" s="9" t="s">
        <v>37</v>
      </c>
      <c r="D17" s="56" t="s">
        <v>50</v>
      </c>
      <c r="E17" s="57"/>
      <c r="F17" s="9">
        <v>5500</v>
      </c>
      <c r="G17" s="9" t="s">
        <v>40</v>
      </c>
      <c r="H17" s="14"/>
      <c r="I17" s="14"/>
      <c r="J17" s="21">
        <v>50</v>
      </c>
      <c r="K17" s="21">
        <f t="shared" si="0"/>
        <v>50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s="2" customFormat="1" ht="12">
      <c r="A18" s="18" t="s">
        <v>60</v>
      </c>
      <c r="B18" s="10" t="s">
        <v>61</v>
      </c>
      <c r="C18" s="9" t="s">
        <v>37</v>
      </c>
      <c r="D18" s="9" t="s">
        <v>38</v>
      </c>
      <c r="E18" s="9" t="s">
        <v>39</v>
      </c>
      <c r="F18" s="9">
        <v>5500</v>
      </c>
      <c r="G18" s="9" t="s">
        <v>40</v>
      </c>
      <c r="H18" s="58">
        <v>338</v>
      </c>
      <c r="I18" s="58">
        <v>333</v>
      </c>
      <c r="J18" s="21">
        <v>171</v>
      </c>
      <c r="K18" s="21">
        <f t="shared" si="0"/>
        <v>153</v>
      </c>
      <c r="L18" s="9"/>
      <c r="M18" s="9"/>
      <c r="N18" s="9"/>
      <c r="O18" s="9"/>
      <c r="P18" s="9"/>
      <c r="Q18" s="9"/>
      <c r="R18" s="9">
        <v>3</v>
      </c>
      <c r="S18" s="9"/>
      <c r="T18" s="9"/>
      <c r="U18" s="9"/>
      <c r="V18" s="9"/>
      <c r="W18" s="9">
        <v>4</v>
      </c>
      <c r="X18" s="9"/>
      <c r="Y18" s="9"/>
      <c r="Z18" s="9"/>
      <c r="AA18" s="9">
        <v>4</v>
      </c>
      <c r="AB18" s="9"/>
      <c r="AC18" s="9">
        <v>2</v>
      </c>
      <c r="AD18" s="9"/>
      <c r="AE18" s="9"/>
      <c r="AF18" s="9"/>
      <c r="AG18" s="9">
        <v>2</v>
      </c>
      <c r="AH18" s="9"/>
      <c r="AI18" s="9">
        <v>3</v>
      </c>
    </row>
    <row r="19" spans="1:35" s="2" customFormat="1" ht="12">
      <c r="A19" s="59"/>
      <c r="B19" s="10" t="s">
        <v>62</v>
      </c>
      <c r="C19" s="9" t="s">
        <v>37</v>
      </c>
      <c r="D19" s="9" t="s">
        <v>38</v>
      </c>
      <c r="E19" s="9" t="s">
        <v>39</v>
      </c>
      <c r="F19" s="9">
        <v>5500</v>
      </c>
      <c r="G19" s="9" t="s">
        <v>40</v>
      </c>
      <c r="H19" s="60"/>
      <c r="I19" s="60"/>
      <c r="J19" s="21">
        <v>111</v>
      </c>
      <c r="K19" s="21">
        <f t="shared" si="0"/>
        <v>50</v>
      </c>
      <c r="L19" s="9"/>
      <c r="M19" s="9">
        <v>2</v>
      </c>
      <c r="N19" s="9"/>
      <c r="O19" s="9"/>
      <c r="P19" s="9">
        <v>5</v>
      </c>
      <c r="Q19" s="9"/>
      <c r="R19" s="9"/>
      <c r="S19" s="9">
        <v>5</v>
      </c>
      <c r="T19" s="9"/>
      <c r="U19" s="9">
        <v>15</v>
      </c>
      <c r="V19" s="9"/>
      <c r="W19" s="9">
        <v>8</v>
      </c>
      <c r="X19" s="9"/>
      <c r="Y19" s="9">
        <v>5</v>
      </c>
      <c r="Z19" s="9">
        <v>4</v>
      </c>
      <c r="AA19" s="9">
        <v>6</v>
      </c>
      <c r="AB19" s="9"/>
      <c r="AC19" s="9"/>
      <c r="AD19" s="9"/>
      <c r="AE19" s="9">
        <v>6</v>
      </c>
      <c r="AF19" s="9">
        <v>4</v>
      </c>
      <c r="AG19" s="9">
        <v>1</v>
      </c>
      <c r="AH19" s="9"/>
      <c r="AI19" s="9"/>
    </row>
    <row r="20" spans="1:35" s="2" customFormat="1" ht="12">
      <c r="A20" s="20"/>
      <c r="B20" s="10" t="s">
        <v>63</v>
      </c>
      <c r="C20" s="9" t="s">
        <v>37</v>
      </c>
      <c r="D20" s="9" t="s">
        <v>38</v>
      </c>
      <c r="E20" s="9" t="s">
        <v>39</v>
      </c>
      <c r="F20" s="9">
        <v>5500</v>
      </c>
      <c r="G20" s="9" t="s">
        <v>40</v>
      </c>
      <c r="H20" s="61"/>
      <c r="I20" s="61"/>
      <c r="J20" s="21">
        <v>56</v>
      </c>
      <c r="K20" s="21">
        <v>47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>
        <v>5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s="2" customFormat="1" ht="12">
      <c r="A21" s="21" t="s">
        <v>64</v>
      </c>
      <c r="B21" s="10" t="s">
        <v>65</v>
      </c>
      <c r="C21" s="9" t="s">
        <v>37</v>
      </c>
      <c r="D21" s="9" t="s">
        <v>38</v>
      </c>
      <c r="E21" s="9" t="s">
        <v>39</v>
      </c>
      <c r="F21" s="9">
        <v>6300</v>
      </c>
      <c r="G21" s="9" t="s">
        <v>40</v>
      </c>
      <c r="H21" s="12">
        <v>445</v>
      </c>
      <c r="I21" s="12">
        <v>445</v>
      </c>
      <c r="J21" s="21">
        <v>100</v>
      </c>
      <c r="K21" s="21">
        <v>25</v>
      </c>
      <c r="L21" s="9"/>
      <c r="M21" s="9">
        <v>3</v>
      </c>
      <c r="N21" s="9">
        <v>5</v>
      </c>
      <c r="O21" s="9"/>
      <c r="P21" s="9">
        <v>5</v>
      </c>
      <c r="Q21" s="9">
        <v>5</v>
      </c>
      <c r="R21" s="9">
        <v>5</v>
      </c>
      <c r="S21" s="9">
        <v>5</v>
      </c>
      <c r="T21" s="9"/>
      <c r="U21" s="9"/>
      <c r="V21" s="9">
        <v>2</v>
      </c>
      <c r="W21" s="9">
        <v>7</v>
      </c>
      <c r="X21" s="9">
        <v>3</v>
      </c>
      <c r="Y21" s="9"/>
      <c r="Z21" s="9">
        <v>4</v>
      </c>
      <c r="AA21" s="9">
        <v>7</v>
      </c>
      <c r="AB21" s="9"/>
      <c r="AC21" s="9">
        <v>8</v>
      </c>
      <c r="AD21" s="9">
        <v>3</v>
      </c>
      <c r="AE21" s="9"/>
      <c r="AF21" s="9">
        <v>5</v>
      </c>
      <c r="AG21" s="9">
        <v>4</v>
      </c>
      <c r="AH21" s="9"/>
      <c r="AI21" s="9"/>
    </row>
    <row r="22" spans="1:35" s="2" customFormat="1" ht="12">
      <c r="A22" s="21"/>
      <c r="B22" s="18" t="s">
        <v>66</v>
      </c>
      <c r="C22" s="17" t="s">
        <v>67</v>
      </c>
      <c r="D22" s="17" t="s">
        <v>73</v>
      </c>
      <c r="E22" s="9" t="s">
        <v>39</v>
      </c>
      <c r="F22" s="17">
        <v>6300</v>
      </c>
      <c r="G22" s="17" t="s">
        <v>40</v>
      </c>
      <c r="H22" s="12"/>
      <c r="I22" s="12"/>
      <c r="J22" s="17">
        <v>42</v>
      </c>
      <c r="K22" s="17">
        <v>41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>
        <v>1</v>
      </c>
      <c r="AH22" s="9"/>
      <c r="AI22" s="9"/>
    </row>
    <row r="23" spans="1:35" s="2" customFormat="1" ht="12">
      <c r="A23" s="21"/>
      <c r="B23" s="20"/>
      <c r="C23" s="19"/>
      <c r="D23" s="19"/>
      <c r="E23" s="9" t="s">
        <v>159</v>
      </c>
      <c r="F23" s="19"/>
      <c r="G23" s="19"/>
      <c r="H23" s="12"/>
      <c r="I23" s="12"/>
      <c r="J23" s="19"/>
      <c r="K23" s="1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s="2" customFormat="1" ht="12">
      <c r="A24" s="21"/>
      <c r="B24" s="10" t="s">
        <v>71</v>
      </c>
      <c r="C24" s="9" t="s">
        <v>37</v>
      </c>
      <c r="D24" s="9" t="s">
        <v>38</v>
      </c>
      <c r="E24" s="9" t="s">
        <v>39</v>
      </c>
      <c r="F24" s="9">
        <v>5500</v>
      </c>
      <c r="G24" s="9" t="s">
        <v>40</v>
      </c>
      <c r="H24" s="12"/>
      <c r="I24" s="12"/>
      <c r="J24" s="21">
        <v>48</v>
      </c>
      <c r="K24" s="21">
        <f>J24-(SUM(L24:AI24))</f>
        <v>5</v>
      </c>
      <c r="L24" s="9"/>
      <c r="M24" s="9">
        <v>3</v>
      </c>
      <c r="N24" s="9"/>
      <c r="O24" s="9"/>
      <c r="P24" s="9"/>
      <c r="Q24" s="9">
        <v>2</v>
      </c>
      <c r="R24" s="9">
        <v>5</v>
      </c>
      <c r="S24" s="9"/>
      <c r="T24" s="9"/>
      <c r="U24" s="9"/>
      <c r="V24" s="9"/>
      <c r="W24" s="9">
        <v>8</v>
      </c>
      <c r="X24" s="9">
        <v>4</v>
      </c>
      <c r="Y24" s="9"/>
      <c r="Z24" s="9">
        <v>3</v>
      </c>
      <c r="AA24" s="9">
        <v>5</v>
      </c>
      <c r="AB24" s="9"/>
      <c r="AC24" s="9">
        <v>6</v>
      </c>
      <c r="AD24" s="9"/>
      <c r="AE24" s="9"/>
      <c r="AF24" s="9">
        <v>5</v>
      </c>
      <c r="AG24" s="9">
        <f>1+1</f>
        <v>2</v>
      </c>
      <c r="AH24" s="9"/>
      <c r="AI24" s="9"/>
    </row>
    <row r="25" spans="1:35" s="2" customFormat="1" ht="12">
      <c r="A25" s="21"/>
      <c r="B25" s="18" t="s">
        <v>72</v>
      </c>
      <c r="C25" s="17" t="s">
        <v>67</v>
      </c>
      <c r="D25" s="17" t="s">
        <v>73</v>
      </c>
      <c r="E25" s="9" t="s">
        <v>39</v>
      </c>
      <c r="F25" s="17">
        <v>6300</v>
      </c>
      <c r="G25" s="17" t="s">
        <v>40</v>
      </c>
      <c r="H25" s="12"/>
      <c r="I25" s="12"/>
      <c r="J25" s="17">
        <v>47</v>
      </c>
      <c r="K25" s="17">
        <v>47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s="2" customFormat="1" ht="12">
      <c r="A26" s="21"/>
      <c r="B26" s="20"/>
      <c r="C26" s="19"/>
      <c r="D26" s="19"/>
      <c r="E26" s="9" t="s">
        <v>159</v>
      </c>
      <c r="F26" s="19"/>
      <c r="G26" s="19"/>
      <c r="H26" s="12"/>
      <c r="I26" s="12"/>
      <c r="J26" s="19"/>
      <c r="K26" s="1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s="2" customFormat="1" ht="12">
      <c r="A27" s="21"/>
      <c r="B27" s="10" t="s">
        <v>74</v>
      </c>
      <c r="C27" s="9" t="s">
        <v>37</v>
      </c>
      <c r="D27" s="9" t="s">
        <v>38</v>
      </c>
      <c r="E27" s="9" t="s">
        <v>39</v>
      </c>
      <c r="F27" s="9">
        <v>5500</v>
      </c>
      <c r="G27" s="9" t="s">
        <v>40</v>
      </c>
      <c r="H27" s="12"/>
      <c r="I27" s="12"/>
      <c r="J27" s="21">
        <v>68</v>
      </c>
      <c r="K27" s="21">
        <f>J27-(SUM(L27:AI27))</f>
        <v>5</v>
      </c>
      <c r="L27" s="9"/>
      <c r="M27" s="9"/>
      <c r="N27" s="9"/>
      <c r="O27" s="9"/>
      <c r="P27" s="9"/>
      <c r="Q27" s="9"/>
      <c r="R27" s="9">
        <v>3</v>
      </c>
      <c r="S27" s="9">
        <v>4</v>
      </c>
      <c r="T27" s="9"/>
      <c r="U27" s="9"/>
      <c r="V27" s="9"/>
      <c r="W27" s="9">
        <v>10</v>
      </c>
      <c r="X27" s="9">
        <v>4</v>
      </c>
      <c r="Y27" s="9">
        <v>15</v>
      </c>
      <c r="Z27" s="9"/>
      <c r="AA27" s="9">
        <v>8</v>
      </c>
      <c r="AB27" s="9"/>
      <c r="AC27" s="9">
        <v>10</v>
      </c>
      <c r="AD27" s="9"/>
      <c r="AE27" s="9"/>
      <c r="AF27" s="9">
        <v>8</v>
      </c>
      <c r="AG27" s="9">
        <v>1</v>
      </c>
      <c r="AH27" s="9"/>
      <c r="AI27" s="9"/>
    </row>
    <row r="28" spans="1:35" s="2" customFormat="1" ht="12">
      <c r="A28" s="21"/>
      <c r="B28" s="10" t="s">
        <v>75</v>
      </c>
      <c r="C28" s="9" t="s">
        <v>37</v>
      </c>
      <c r="D28" s="9" t="s">
        <v>38</v>
      </c>
      <c r="E28" s="9" t="s">
        <v>39</v>
      </c>
      <c r="F28" s="9">
        <v>28800</v>
      </c>
      <c r="G28" s="9" t="s">
        <v>40</v>
      </c>
      <c r="H28" s="12"/>
      <c r="I28" s="12"/>
      <c r="J28" s="21">
        <v>90</v>
      </c>
      <c r="K28" s="21">
        <v>2</v>
      </c>
      <c r="L28" s="9">
        <v>6</v>
      </c>
      <c r="M28" s="9"/>
      <c r="N28" s="9"/>
      <c r="O28" s="9"/>
      <c r="P28" s="9"/>
      <c r="Q28" s="9"/>
      <c r="R28" s="9">
        <v>10</v>
      </c>
      <c r="S28" s="9">
        <v>6</v>
      </c>
      <c r="T28" s="9">
        <v>6</v>
      </c>
      <c r="U28" s="9"/>
      <c r="V28" s="9"/>
      <c r="W28" s="9"/>
      <c r="X28" s="9"/>
      <c r="Y28" s="9">
        <v>5</v>
      </c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s="2" customFormat="1" ht="12">
      <c r="A29" s="21"/>
      <c r="B29" s="10" t="s">
        <v>76</v>
      </c>
      <c r="C29" s="9" t="s">
        <v>37</v>
      </c>
      <c r="D29" s="9" t="s">
        <v>38</v>
      </c>
      <c r="E29" s="9"/>
      <c r="F29" s="9">
        <v>28800</v>
      </c>
      <c r="G29" s="9" t="s">
        <v>40</v>
      </c>
      <c r="H29" s="12"/>
      <c r="I29" s="12"/>
      <c r="J29" s="21"/>
      <c r="K29" s="21">
        <v>55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s="2" customFormat="1" ht="12">
      <c r="A30" s="21"/>
      <c r="B30" s="10" t="s">
        <v>77</v>
      </c>
      <c r="C30" s="9" t="s">
        <v>37</v>
      </c>
      <c r="D30" s="56" t="s">
        <v>50</v>
      </c>
      <c r="E30" s="57"/>
      <c r="F30" s="9">
        <v>6300</v>
      </c>
      <c r="G30" s="9" t="s">
        <v>40</v>
      </c>
      <c r="H30" s="12"/>
      <c r="I30" s="12"/>
      <c r="J30" s="21">
        <v>50</v>
      </c>
      <c r="K30" s="21">
        <f aca="true" t="shared" si="1" ref="K28:K42">J30-(SUM(L30:AI30))</f>
        <v>50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s="2" customFormat="1" ht="12">
      <c r="A31" s="21" t="s">
        <v>78</v>
      </c>
      <c r="B31" s="10" t="s">
        <v>79</v>
      </c>
      <c r="C31" s="9" t="s">
        <v>37</v>
      </c>
      <c r="D31" s="9" t="s">
        <v>80</v>
      </c>
      <c r="E31" s="9" t="s">
        <v>39</v>
      </c>
      <c r="F31" s="9">
        <v>5500</v>
      </c>
      <c r="G31" s="9" t="s">
        <v>40</v>
      </c>
      <c r="H31" s="14">
        <v>364</v>
      </c>
      <c r="I31" s="14">
        <v>364</v>
      </c>
      <c r="J31" s="21">
        <v>67</v>
      </c>
      <c r="K31" s="21">
        <v>7</v>
      </c>
      <c r="L31" s="9"/>
      <c r="M31" s="9"/>
      <c r="N31" s="9">
        <v>5</v>
      </c>
      <c r="O31" s="9"/>
      <c r="P31" s="9"/>
      <c r="Q31" s="9">
        <v>4</v>
      </c>
      <c r="R31" s="9"/>
      <c r="S31" s="9">
        <v>3</v>
      </c>
      <c r="T31" s="9"/>
      <c r="U31" s="9">
        <v>20</v>
      </c>
      <c r="V31" s="9"/>
      <c r="W31" s="9">
        <v>6</v>
      </c>
      <c r="X31" s="9"/>
      <c r="Y31" s="9"/>
      <c r="Z31" s="9"/>
      <c r="AA31" s="9">
        <v>8</v>
      </c>
      <c r="AB31" s="9">
        <v>4</v>
      </c>
      <c r="AC31" s="9">
        <v>6</v>
      </c>
      <c r="AD31" s="9"/>
      <c r="AE31" s="9"/>
      <c r="AF31" s="9"/>
      <c r="AG31" s="9"/>
      <c r="AH31" s="9"/>
      <c r="AI31" s="9"/>
    </row>
    <row r="32" spans="1:35" s="2" customFormat="1" ht="12">
      <c r="A32" s="21"/>
      <c r="B32" s="10" t="s">
        <v>81</v>
      </c>
      <c r="C32" s="9" t="s">
        <v>37</v>
      </c>
      <c r="D32" s="9" t="s">
        <v>80</v>
      </c>
      <c r="E32" s="9" t="s">
        <v>39</v>
      </c>
      <c r="F32" s="9">
        <v>5500</v>
      </c>
      <c r="G32" s="9" t="s">
        <v>40</v>
      </c>
      <c r="H32" s="14"/>
      <c r="I32" s="14"/>
      <c r="J32" s="21">
        <v>60</v>
      </c>
      <c r="K32" s="21">
        <f aca="true" t="shared" si="2" ref="K32:K42">J32-SUM(L32:AI32)</f>
        <v>24</v>
      </c>
      <c r="L32" s="9"/>
      <c r="M32" s="9"/>
      <c r="N32" s="9"/>
      <c r="O32" s="9"/>
      <c r="P32" s="9"/>
      <c r="Q32" s="9"/>
      <c r="R32" s="9"/>
      <c r="S32" s="9">
        <v>3</v>
      </c>
      <c r="T32" s="9"/>
      <c r="U32" s="9">
        <v>16</v>
      </c>
      <c r="V32" s="9"/>
      <c r="W32" s="9"/>
      <c r="X32" s="9">
        <v>3</v>
      </c>
      <c r="Y32" s="9"/>
      <c r="Z32" s="9"/>
      <c r="AA32" s="9">
        <v>8</v>
      </c>
      <c r="AB32" s="9"/>
      <c r="AC32" s="9">
        <v>6</v>
      </c>
      <c r="AD32" s="9"/>
      <c r="AE32" s="9"/>
      <c r="AF32" s="9"/>
      <c r="AG32" s="9"/>
      <c r="AH32" s="9"/>
      <c r="AI32" s="9"/>
    </row>
    <row r="33" spans="1:35" s="2" customFormat="1" ht="12">
      <c r="A33" s="21"/>
      <c r="B33" s="10" t="s">
        <v>82</v>
      </c>
      <c r="C33" s="9" t="s">
        <v>37</v>
      </c>
      <c r="D33" s="9" t="s">
        <v>80</v>
      </c>
      <c r="E33" s="9" t="s">
        <v>39</v>
      </c>
      <c r="F33" s="9">
        <v>5500</v>
      </c>
      <c r="G33" s="9" t="s">
        <v>40</v>
      </c>
      <c r="H33" s="14"/>
      <c r="I33" s="14"/>
      <c r="J33" s="21">
        <v>53</v>
      </c>
      <c r="K33" s="21">
        <f t="shared" si="2"/>
        <v>11</v>
      </c>
      <c r="L33" s="9">
        <v>3</v>
      </c>
      <c r="M33" s="9"/>
      <c r="N33" s="9">
        <v>5</v>
      </c>
      <c r="O33" s="9"/>
      <c r="P33" s="9"/>
      <c r="Q33" s="9"/>
      <c r="R33" s="9"/>
      <c r="S33" s="9">
        <v>3</v>
      </c>
      <c r="T33" s="9"/>
      <c r="U33" s="9"/>
      <c r="V33" s="9">
        <v>3</v>
      </c>
      <c r="W33" s="9">
        <v>6</v>
      </c>
      <c r="X33" s="9"/>
      <c r="Y33" s="9">
        <v>5</v>
      </c>
      <c r="Z33" s="9"/>
      <c r="AA33" s="9">
        <v>8</v>
      </c>
      <c r="AB33" s="9">
        <v>4</v>
      </c>
      <c r="AC33" s="9">
        <v>5</v>
      </c>
      <c r="AD33" s="9"/>
      <c r="AE33" s="9"/>
      <c r="AF33" s="9"/>
      <c r="AG33" s="9"/>
      <c r="AH33" s="9"/>
      <c r="AI33" s="9"/>
    </row>
    <row r="34" spans="1:35" s="2" customFormat="1" ht="12">
      <c r="A34" s="21"/>
      <c r="B34" s="10" t="s">
        <v>83</v>
      </c>
      <c r="C34" s="9" t="s">
        <v>37</v>
      </c>
      <c r="D34" s="9" t="s">
        <v>80</v>
      </c>
      <c r="E34" s="9" t="s">
        <v>39</v>
      </c>
      <c r="F34" s="9">
        <v>5500</v>
      </c>
      <c r="G34" s="9" t="s">
        <v>40</v>
      </c>
      <c r="H34" s="14"/>
      <c r="I34" s="14"/>
      <c r="J34" s="21">
        <v>62</v>
      </c>
      <c r="K34" s="21">
        <f t="shared" si="2"/>
        <v>20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>
        <v>6</v>
      </c>
      <c r="X34" s="9">
        <v>4</v>
      </c>
      <c r="Y34" s="9"/>
      <c r="Z34" s="9"/>
      <c r="AA34" s="9">
        <v>8</v>
      </c>
      <c r="AB34" s="9">
        <v>5</v>
      </c>
      <c r="AC34" s="9">
        <v>6</v>
      </c>
      <c r="AD34" s="9">
        <v>3</v>
      </c>
      <c r="AE34" s="9"/>
      <c r="AF34" s="9">
        <v>5</v>
      </c>
      <c r="AG34" s="9">
        <v>5</v>
      </c>
      <c r="AH34" s="9"/>
      <c r="AI34" s="9"/>
    </row>
    <row r="35" spans="1:35" s="2" customFormat="1" ht="12">
      <c r="A35" s="21"/>
      <c r="B35" s="10" t="s">
        <v>84</v>
      </c>
      <c r="C35" s="9" t="s">
        <v>37</v>
      </c>
      <c r="D35" s="9" t="s">
        <v>80</v>
      </c>
      <c r="E35" s="9" t="s">
        <v>39</v>
      </c>
      <c r="F35" s="9">
        <v>5500</v>
      </c>
      <c r="G35" s="9" t="s">
        <v>40</v>
      </c>
      <c r="H35" s="14"/>
      <c r="I35" s="14"/>
      <c r="J35" s="21">
        <v>62</v>
      </c>
      <c r="K35" s="21">
        <f t="shared" si="2"/>
        <v>18</v>
      </c>
      <c r="L35" s="9"/>
      <c r="M35" s="9"/>
      <c r="N35" s="9">
        <v>5</v>
      </c>
      <c r="O35" s="9"/>
      <c r="P35" s="9"/>
      <c r="Q35" s="9"/>
      <c r="R35" s="9"/>
      <c r="S35" s="9">
        <v>3</v>
      </c>
      <c r="T35" s="9"/>
      <c r="U35" s="9"/>
      <c r="V35" s="9"/>
      <c r="W35" s="9">
        <v>8</v>
      </c>
      <c r="X35" s="9"/>
      <c r="Y35" s="9">
        <v>5</v>
      </c>
      <c r="Z35" s="9"/>
      <c r="AA35" s="9"/>
      <c r="AB35" s="9">
        <v>5</v>
      </c>
      <c r="AC35" s="9">
        <v>6</v>
      </c>
      <c r="AD35" s="9"/>
      <c r="AE35" s="9"/>
      <c r="AF35" s="9">
        <v>6</v>
      </c>
      <c r="AG35" s="9">
        <v>6</v>
      </c>
      <c r="AH35" s="9"/>
      <c r="AI35" s="9"/>
    </row>
    <row r="36" spans="1:35" s="2" customFormat="1" ht="12">
      <c r="A36" s="21"/>
      <c r="B36" s="10" t="s">
        <v>85</v>
      </c>
      <c r="C36" s="9" t="s">
        <v>46</v>
      </c>
      <c r="D36" s="56" t="s">
        <v>47</v>
      </c>
      <c r="E36" s="57"/>
      <c r="F36" s="9">
        <v>5500</v>
      </c>
      <c r="G36" s="9" t="s">
        <v>40</v>
      </c>
      <c r="H36" s="14"/>
      <c r="I36" s="14"/>
      <c r="J36" s="9">
        <v>60</v>
      </c>
      <c r="K36" s="21">
        <f t="shared" si="2"/>
        <v>60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s="2" customFormat="1" ht="12">
      <c r="A37" s="21" t="s">
        <v>86</v>
      </c>
      <c r="B37" s="10" t="s">
        <v>87</v>
      </c>
      <c r="C37" s="9" t="s">
        <v>37</v>
      </c>
      <c r="D37" s="9" t="s">
        <v>80</v>
      </c>
      <c r="E37" s="9" t="s">
        <v>88</v>
      </c>
      <c r="F37" s="9">
        <v>5500</v>
      </c>
      <c r="G37" s="9" t="s">
        <v>40</v>
      </c>
      <c r="H37" s="14">
        <v>144</v>
      </c>
      <c r="I37" s="14">
        <v>144</v>
      </c>
      <c r="J37" s="21">
        <v>33</v>
      </c>
      <c r="K37" s="21">
        <f t="shared" si="2"/>
        <v>3</v>
      </c>
      <c r="L37" s="9">
        <v>3</v>
      </c>
      <c r="M37" s="9"/>
      <c r="N37" s="9"/>
      <c r="O37" s="9"/>
      <c r="P37" s="9"/>
      <c r="Q37" s="9"/>
      <c r="R37" s="9"/>
      <c r="S37" s="9">
        <v>6</v>
      </c>
      <c r="T37" s="9"/>
      <c r="U37" s="9"/>
      <c r="V37" s="9"/>
      <c r="W37" s="9">
        <v>5</v>
      </c>
      <c r="X37" s="9"/>
      <c r="Y37" s="9"/>
      <c r="Z37" s="9"/>
      <c r="AA37" s="9">
        <v>4</v>
      </c>
      <c r="AB37" s="9"/>
      <c r="AC37" s="9">
        <v>6</v>
      </c>
      <c r="AD37" s="9"/>
      <c r="AE37" s="9"/>
      <c r="AF37" s="9">
        <v>6</v>
      </c>
      <c r="AG37" s="9"/>
      <c r="AH37" s="9"/>
      <c r="AI37" s="9"/>
    </row>
    <row r="38" spans="1:35" s="2" customFormat="1" ht="12">
      <c r="A38" s="21"/>
      <c r="B38" s="10" t="s">
        <v>89</v>
      </c>
      <c r="C38" s="9" t="s">
        <v>46</v>
      </c>
      <c r="D38" s="56" t="s">
        <v>47</v>
      </c>
      <c r="E38" s="57"/>
      <c r="F38" s="9">
        <v>5500</v>
      </c>
      <c r="G38" s="9" t="s">
        <v>40</v>
      </c>
      <c r="H38" s="14"/>
      <c r="I38" s="14"/>
      <c r="J38" s="10">
        <v>30</v>
      </c>
      <c r="K38" s="21">
        <f t="shared" si="2"/>
        <v>30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s="2" customFormat="1" ht="12">
      <c r="A39" s="21"/>
      <c r="B39" s="10" t="s">
        <v>87</v>
      </c>
      <c r="C39" s="9" t="s">
        <v>37</v>
      </c>
      <c r="D39" s="56" t="s">
        <v>90</v>
      </c>
      <c r="E39" s="57"/>
      <c r="F39" s="9">
        <v>5500</v>
      </c>
      <c r="G39" s="9" t="s">
        <v>40</v>
      </c>
      <c r="H39" s="14"/>
      <c r="I39" s="14"/>
      <c r="J39" s="34">
        <v>30</v>
      </c>
      <c r="K39" s="21">
        <f t="shared" si="2"/>
        <v>30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s="2" customFormat="1" ht="12">
      <c r="A40" s="21"/>
      <c r="B40" s="10" t="s">
        <v>91</v>
      </c>
      <c r="C40" s="9" t="s">
        <v>37</v>
      </c>
      <c r="D40" s="9" t="s">
        <v>80</v>
      </c>
      <c r="E40" s="9" t="s">
        <v>88</v>
      </c>
      <c r="F40" s="9">
        <v>5500</v>
      </c>
      <c r="G40" s="9" t="s">
        <v>40</v>
      </c>
      <c r="H40" s="14"/>
      <c r="I40" s="14"/>
      <c r="J40" s="21">
        <v>51</v>
      </c>
      <c r="K40" s="21">
        <v>30</v>
      </c>
      <c r="L40" s="9"/>
      <c r="M40" s="9"/>
      <c r="N40" s="9"/>
      <c r="O40" s="9"/>
      <c r="P40" s="9"/>
      <c r="Q40" s="9">
        <v>5</v>
      </c>
      <c r="R40" s="9">
        <v>3</v>
      </c>
      <c r="S40" s="9"/>
      <c r="T40" s="9"/>
      <c r="U40" s="9"/>
      <c r="V40" s="9"/>
      <c r="W40" s="9"/>
      <c r="X40" s="9"/>
      <c r="Y40" s="9"/>
      <c r="Z40" s="9"/>
      <c r="AA40" s="9">
        <v>5</v>
      </c>
      <c r="AB40" s="9"/>
      <c r="AC40" s="9">
        <v>6</v>
      </c>
      <c r="AD40" s="9"/>
      <c r="AE40" s="9"/>
      <c r="AF40" s="9"/>
      <c r="AG40" s="9"/>
      <c r="AH40" s="9"/>
      <c r="AI40" s="9"/>
    </row>
    <row r="41" spans="1:35" s="2" customFormat="1" ht="12">
      <c r="A41" s="9" t="s">
        <v>92</v>
      </c>
      <c r="B41" s="10" t="s">
        <v>93</v>
      </c>
      <c r="C41" s="9" t="s">
        <v>37</v>
      </c>
      <c r="D41" s="9" t="s">
        <v>38</v>
      </c>
      <c r="E41" s="9" t="s">
        <v>39</v>
      </c>
      <c r="F41" s="9">
        <v>5500</v>
      </c>
      <c r="G41" s="9" t="s">
        <v>40</v>
      </c>
      <c r="H41" s="12">
        <v>608</v>
      </c>
      <c r="I41" s="12">
        <v>608</v>
      </c>
      <c r="J41" s="65">
        <v>50</v>
      </c>
      <c r="K41" s="21">
        <v>35</v>
      </c>
      <c r="L41" s="9"/>
      <c r="M41" s="9"/>
      <c r="N41" s="9"/>
      <c r="O41" s="9"/>
      <c r="P41" s="9"/>
      <c r="Q41" s="9"/>
      <c r="R41" s="9">
        <v>3</v>
      </c>
      <c r="S41" s="9"/>
      <c r="T41" s="9"/>
      <c r="U41" s="9"/>
      <c r="V41" s="9"/>
      <c r="W41" s="9"/>
      <c r="X41" s="9"/>
      <c r="Y41" s="9"/>
      <c r="Z41" s="9">
        <v>3</v>
      </c>
      <c r="AA41" s="9"/>
      <c r="AB41" s="9">
        <v>15</v>
      </c>
      <c r="AC41" s="9"/>
      <c r="AD41" s="9"/>
      <c r="AE41" s="9"/>
      <c r="AF41" s="9"/>
      <c r="AG41" s="9"/>
      <c r="AH41" s="9"/>
      <c r="AI41" s="9"/>
    </row>
    <row r="42" spans="1:35" s="2" customFormat="1" ht="12">
      <c r="A42" s="9"/>
      <c r="B42" s="10" t="s">
        <v>94</v>
      </c>
      <c r="C42" s="9" t="s">
        <v>46</v>
      </c>
      <c r="D42" s="56" t="s">
        <v>47</v>
      </c>
      <c r="E42" s="57"/>
      <c r="F42" s="9">
        <v>5500</v>
      </c>
      <c r="G42" s="9" t="s">
        <v>40</v>
      </c>
      <c r="H42" s="12"/>
      <c r="I42" s="12"/>
      <c r="J42" s="10">
        <v>40</v>
      </c>
      <c r="K42" s="21">
        <f t="shared" si="2"/>
        <v>40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s="2" customFormat="1" ht="12">
      <c r="A43" s="9"/>
      <c r="B43" s="18" t="s">
        <v>95</v>
      </c>
      <c r="C43" s="17" t="s">
        <v>37</v>
      </c>
      <c r="D43" s="17" t="s">
        <v>160</v>
      </c>
      <c r="E43" s="34" t="s">
        <v>88</v>
      </c>
      <c r="F43" s="17">
        <v>5500</v>
      </c>
      <c r="G43" s="17" t="s">
        <v>97</v>
      </c>
      <c r="H43" s="12"/>
      <c r="I43" s="12"/>
      <c r="J43" s="21">
        <v>50</v>
      </c>
      <c r="K43" s="17">
        <v>48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39"/>
      <c r="AH43" s="17"/>
      <c r="AI43" s="17">
        <v>1</v>
      </c>
    </row>
    <row r="44" spans="1:35" s="2" customFormat="1" ht="12">
      <c r="A44" s="9"/>
      <c r="B44" s="20"/>
      <c r="C44" s="19"/>
      <c r="D44" s="19"/>
      <c r="E44" s="34" t="s">
        <v>161</v>
      </c>
      <c r="F44" s="19"/>
      <c r="G44" s="19"/>
      <c r="H44" s="12"/>
      <c r="I44" s="12"/>
      <c r="J44" s="21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1">
        <v>1</v>
      </c>
      <c r="AH44" s="19"/>
      <c r="AI44" s="19"/>
    </row>
    <row r="45" spans="1:35" s="2" customFormat="1" ht="12">
      <c r="A45" s="9"/>
      <c r="B45" s="18" t="s">
        <v>162</v>
      </c>
      <c r="C45" s="17" t="s">
        <v>37</v>
      </c>
      <c r="D45" s="17" t="s">
        <v>100</v>
      </c>
      <c r="E45" s="21" t="s">
        <v>69</v>
      </c>
      <c r="F45" s="17">
        <v>9000</v>
      </c>
      <c r="G45" s="17" t="s">
        <v>97</v>
      </c>
      <c r="H45" s="12"/>
      <c r="I45" s="12"/>
      <c r="J45" s="21">
        <v>363</v>
      </c>
      <c r="K45" s="17">
        <v>268</v>
      </c>
      <c r="L45" s="17"/>
      <c r="M45" s="17">
        <v>11</v>
      </c>
      <c r="N45" s="9"/>
      <c r="O45" s="9"/>
      <c r="P45" s="9"/>
      <c r="Q45" s="9"/>
      <c r="R45" s="9">
        <v>4</v>
      </c>
      <c r="S45" s="17">
        <v>15</v>
      </c>
      <c r="T45" s="9"/>
      <c r="U45" s="17"/>
      <c r="V45" s="17">
        <v>5</v>
      </c>
      <c r="W45" s="17"/>
      <c r="X45" s="17"/>
      <c r="Y45" s="17">
        <v>15</v>
      </c>
      <c r="Z45" s="17">
        <v>6</v>
      </c>
      <c r="AA45" s="17"/>
      <c r="AB45" s="17">
        <v>15</v>
      </c>
      <c r="AC45" s="9"/>
      <c r="AD45" s="9"/>
      <c r="AE45" s="9"/>
      <c r="AF45" s="9"/>
      <c r="AG45" s="9"/>
      <c r="AH45" s="9"/>
      <c r="AI45" s="9"/>
    </row>
    <row r="46" spans="1:35" s="2" customFormat="1" ht="12">
      <c r="A46" s="9"/>
      <c r="B46" s="20"/>
      <c r="C46" s="19"/>
      <c r="D46" s="19"/>
      <c r="E46" s="21" t="s">
        <v>70</v>
      </c>
      <c r="F46" s="19"/>
      <c r="G46" s="19"/>
      <c r="H46" s="12"/>
      <c r="I46" s="12"/>
      <c r="J46" s="21"/>
      <c r="K46" s="19"/>
      <c r="L46" s="19"/>
      <c r="M46" s="19"/>
      <c r="N46" s="9"/>
      <c r="O46" s="9"/>
      <c r="P46" s="9"/>
      <c r="Q46" s="9"/>
      <c r="R46" s="9">
        <v>11</v>
      </c>
      <c r="S46" s="19"/>
      <c r="T46" s="9">
        <v>13</v>
      </c>
      <c r="U46" s="19"/>
      <c r="V46" s="19"/>
      <c r="W46" s="19"/>
      <c r="X46" s="19"/>
      <c r="Y46" s="19"/>
      <c r="Z46" s="19"/>
      <c r="AA46" s="19"/>
      <c r="AB46" s="19"/>
      <c r="AC46" s="9"/>
      <c r="AD46" s="9"/>
      <c r="AE46" s="9"/>
      <c r="AF46" s="9"/>
      <c r="AG46" s="9"/>
      <c r="AH46" s="9"/>
      <c r="AI46" s="9"/>
    </row>
    <row r="47" spans="1:35" s="2" customFormat="1" ht="24">
      <c r="A47" s="9"/>
      <c r="B47" s="10" t="s">
        <v>101</v>
      </c>
      <c r="C47" s="9" t="s">
        <v>46</v>
      </c>
      <c r="D47" s="56" t="s">
        <v>47</v>
      </c>
      <c r="E47" s="57"/>
      <c r="F47" s="9">
        <v>10350</v>
      </c>
      <c r="G47" s="9" t="s">
        <v>97</v>
      </c>
      <c r="H47" s="12"/>
      <c r="I47" s="12"/>
      <c r="J47" s="10">
        <v>30</v>
      </c>
      <c r="K47" s="21">
        <f>J47-(SUM(L47:AI47))</f>
        <v>30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s="2" customFormat="1" ht="12">
      <c r="A48" s="9"/>
      <c r="B48" s="10" t="s">
        <v>102</v>
      </c>
      <c r="C48" s="9" t="s">
        <v>46</v>
      </c>
      <c r="D48" s="56" t="s">
        <v>47</v>
      </c>
      <c r="E48" s="57"/>
      <c r="F48" s="9">
        <v>10350</v>
      </c>
      <c r="G48" s="9" t="s">
        <v>97</v>
      </c>
      <c r="H48" s="12"/>
      <c r="I48" s="12"/>
      <c r="J48" s="10">
        <v>20</v>
      </c>
      <c r="K48" s="21">
        <f>J48-(SUM(L48:AI48))</f>
        <v>20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s="2" customFormat="1" ht="12">
      <c r="A49" s="9"/>
      <c r="B49" s="18" t="s">
        <v>163</v>
      </c>
      <c r="C49" s="17" t="s">
        <v>37</v>
      </c>
      <c r="D49" s="17" t="s">
        <v>100</v>
      </c>
      <c r="E49" s="21" t="s">
        <v>69</v>
      </c>
      <c r="F49" s="17">
        <v>9000</v>
      </c>
      <c r="G49" s="17" t="s">
        <v>97</v>
      </c>
      <c r="H49" s="12"/>
      <c r="I49" s="12"/>
      <c r="J49" s="21">
        <v>25</v>
      </c>
      <c r="K49" s="17">
        <v>6</v>
      </c>
      <c r="L49" s="17"/>
      <c r="M49" s="17">
        <v>4</v>
      </c>
      <c r="N49" s="17"/>
      <c r="O49" s="17"/>
      <c r="P49" s="17"/>
      <c r="Q49" s="17"/>
      <c r="R49" s="17"/>
      <c r="S49" s="17"/>
      <c r="T49" s="9"/>
      <c r="U49" s="17"/>
      <c r="V49" s="17">
        <v>10</v>
      </c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</row>
    <row r="50" spans="1:35" s="2" customFormat="1" ht="12">
      <c r="A50" s="9"/>
      <c r="B50" s="20"/>
      <c r="C50" s="19"/>
      <c r="D50" s="19"/>
      <c r="E50" s="21" t="s">
        <v>70</v>
      </c>
      <c r="F50" s="19"/>
      <c r="G50" s="19"/>
      <c r="H50" s="12"/>
      <c r="I50" s="12"/>
      <c r="J50" s="21"/>
      <c r="K50" s="19"/>
      <c r="L50" s="19"/>
      <c r="M50" s="19"/>
      <c r="N50" s="19"/>
      <c r="O50" s="19"/>
      <c r="P50" s="19"/>
      <c r="Q50" s="19"/>
      <c r="R50" s="19"/>
      <c r="S50" s="19"/>
      <c r="T50" s="9">
        <v>5</v>
      </c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s="2" customFormat="1" ht="12">
      <c r="A51" s="9"/>
      <c r="B51" s="10" t="s">
        <v>104</v>
      </c>
      <c r="C51" s="9" t="s">
        <v>37</v>
      </c>
      <c r="D51" s="56" t="s">
        <v>90</v>
      </c>
      <c r="E51" s="57"/>
      <c r="F51" s="9">
        <v>10350</v>
      </c>
      <c r="G51" s="9" t="s">
        <v>97</v>
      </c>
      <c r="H51" s="12"/>
      <c r="I51" s="12"/>
      <c r="J51" s="9">
        <v>30</v>
      </c>
      <c r="K51" s="21">
        <f>J51-(SUM(L51:AI51))</f>
        <v>30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s="2" customFormat="1" ht="12">
      <c r="A52" s="17" t="s">
        <v>105</v>
      </c>
      <c r="B52" s="18" t="s">
        <v>106</v>
      </c>
      <c r="C52" s="17" t="s">
        <v>37</v>
      </c>
      <c r="D52" s="17" t="s">
        <v>100</v>
      </c>
      <c r="E52" s="21" t="s">
        <v>69</v>
      </c>
      <c r="F52" s="17">
        <v>4800</v>
      </c>
      <c r="G52" s="17" t="s">
        <v>107</v>
      </c>
      <c r="H52" s="62">
        <v>762</v>
      </c>
      <c r="I52" s="62">
        <v>674</v>
      </c>
      <c r="J52" s="21">
        <v>90</v>
      </c>
      <c r="K52" s="17">
        <v>72</v>
      </c>
      <c r="L52" s="17"/>
      <c r="M52" s="17"/>
      <c r="N52" s="17"/>
      <c r="O52" s="17"/>
      <c r="P52" s="17"/>
      <c r="Q52" s="17"/>
      <c r="R52" s="21"/>
      <c r="S52" s="17"/>
      <c r="T52" s="17"/>
      <c r="U52" s="17"/>
      <c r="V52" s="17"/>
      <c r="W52" s="17"/>
      <c r="X52" s="21"/>
      <c r="Y52" s="21"/>
      <c r="Z52" s="17"/>
      <c r="AA52" s="17"/>
      <c r="AB52" s="17"/>
      <c r="AC52" s="17"/>
      <c r="AD52" s="17"/>
      <c r="AE52" s="17"/>
      <c r="AF52" s="17"/>
      <c r="AG52" s="17">
        <v>1</v>
      </c>
      <c r="AH52" s="17"/>
      <c r="AI52" s="17">
        <v>1</v>
      </c>
    </row>
    <row r="53" spans="1:35" s="2" customFormat="1" ht="12">
      <c r="A53" s="38"/>
      <c r="B53" s="20"/>
      <c r="C53" s="19"/>
      <c r="D53" s="19"/>
      <c r="E53" s="21" t="s">
        <v>70</v>
      </c>
      <c r="F53" s="19"/>
      <c r="G53" s="19"/>
      <c r="H53" s="33"/>
      <c r="I53" s="33"/>
      <c r="J53" s="21"/>
      <c r="K53" s="19"/>
      <c r="L53" s="19"/>
      <c r="M53" s="19"/>
      <c r="N53" s="19"/>
      <c r="O53" s="17"/>
      <c r="P53" s="17"/>
      <c r="Q53" s="17"/>
      <c r="R53" s="21">
        <v>3</v>
      </c>
      <c r="S53" s="17"/>
      <c r="T53" s="17"/>
      <c r="U53" s="17">
        <v>6</v>
      </c>
      <c r="V53" s="17"/>
      <c r="W53" s="17"/>
      <c r="X53" s="21"/>
      <c r="Y53" s="21"/>
      <c r="Z53" s="17"/>
      <c r="AA53" s="17"/>
      <c r="AB53" s="17"/>
      <c r="AC53" s="17"/>
      <c r="AD53" s="17"/>
      <c r="AE53" s="17"/>
      <c r="AF53" s="17"/>
      <c r="AG53" s="17">
        <f>2+1</f>
        <v>3</v>
      </c>
      <c r="AH53" s="17">
        <v>4</v>
      </c>
      <c r="AI53" s="19"/>
    </row>
    <row r="54" spans="1:35" s="2" customFormat="1" ht="12">
      <c r="A54" s="38"/>
      <c r="B54" s="10" t="s">
        <v>108</v>
      </c>
      <c r="C54" s="9" t="s">
        <v>37</v>
      </c>
      <c r="D54" s="9" t="s">
        <v>100</v>
      </c>
      <c r="E54" s="9"/>
      <c r="F54" s="9">
        <v>4800</v>
      </c>
      <c r="G54" s="9" t="s">
        <v>109</v>
      </c>
      <c r="H54" s="33"/>
      <c r="I54" s="33"/>
      <c r="J54" s="21">
        <v>30</v>
      </c>
      <c r="K54" s="21">
        <f>J54-(SUM(L54:AI54))</f>
        <v>30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s="2" customFormat="1" ht="12">
      <c r="A55" s="38"/>
      <c r="B55" s="10" t="s">
        <v>110</v>
      </c>
      <c r="C55" s="9" t="s">
        <v>37</v>
      </c>
      <c r="D55" s="9" t="s">
        <v>38</v>
      </c>
      <c r="E55" s="9" t="s">
        <v>39</v>
      </c>
      <c r="F55" s="9">
        <v>4800</v>
      </c>
      <c r="G55" s="9" t="s">
        <v>109</v>
      </c>
      <c r="H55" s="33"/>
      <c r="I55" s="33"/>
      <c r="J55" s="21">
        <v>60</v>
      </c>
      <c r="K55" s="21">
        <f>J55-(SUM(L55:AI55))</f>
        <v>8</v>
      </c>
      <c r="L55" s="9"/>
      <c r="M55" s="9"/>
      <c r="N55" s="9"/>
      <c r="O55" s="9"/>
      <c r="P55" s="9"/>
      <c r="Q55" s="9"/>
      <c r="R55" s="9">
        <v>5</v>
      </c>
      <c r="S55" s="9">
        <v>3</v>
      </c>
      <c r="T55" s="9"/>
      <c r="U55" s="9"/>
      <c r="V55" s="9">
        <v>2</v>
      </c>
      <c r="W55" s="9">
        <v>8</v>
      </c>
      <c r="X55" s="9"/>
      <c r="Y55" s="9">
        <v>6</v>
      </c>
      <c r="Z55" s="9"/>
      <c r="AA55" s="9"/>
      <c r="AB55" s="9">
        <v>5</v>
      </c>
      <c r="AC55" s="9">
        <v>6</v>
      </c>
      <c r="AD55" s="9"/>
      <c r="AE55" s="9">
        <v>6</v>
      </c>
      <c r="AF55" s="9">
        <v>8</v>
      </c>
      <c r="AG55" s="9">
        <f>1</f>
        <v>1</v>
      </c>
      <c r="AH55" s="9">
        <v>2</v>
      </c>
      <c r="AI55" s="9"/>
    </row>
    <row r="56" spans="1:35" s="2" customFormat="1" ht="12">
      <c r="A56" s="38"/>
      <c r="B56" s="10" t="s">
        <v>111</v>
      </c>
      <c r="C56" s="9" t="s">
        <v>37</v>
      </c>
      <c r="D56" s="9" t="s">
        <v>100</v>
      </c>
      <c r="E56" s="9" t="s">
        <v>112</v>
      </c>
      <c r="F56" s="9">
        <v>5500</v>
      </c>
      <c r="G56" s="9" t="s">
        <v>107</v>
      </c>
      <c r="H56" s="33"/>
      <c r="I56" s="33"/>
      <c r="J56" s="65">
        <v>15</v>
      </c>
      <c r="K56" s="21">
        <f>J56-(SUM(L56:AI56))</f>
        <v>15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s="2" customFormat="1" ht="12">
      <c r="A57" s="38"/>
      <c r="B57" s="10" t="s">
        <v>113</v>
      </c>
      <c r="C57" s="9" t="s">
        <v>37</v>
      </c>
      <c r="D57" s="9" t="s">
        <v>100</v>
      </c>
      <c r="E57" s="9" t="s">
        <v>112</v>
      </c>
      <c r="F57" s="9">
        <v>4800</v>
      </c>
      <c r="G57" s="9" t="s">
        <v>109</v>
      </c>
      <c r="H57" s="33"/>
      <c r="I57" s="33"/>
      <c r="J57" s="65">
        <v>15</v>
      </c>
      <c r="K57" s="21">
        <f>J57-(SUM(L57:AI57))</f>
        <v>15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s="2" customFormat="1" ht="12">
      <c r="A58" s="38"/>
      <c r="B58" s="10" t="s">
        <v>114</v>
      </c>
      <c r="C58" s="17" t="s">
        <v>37</v>
      </c>
      <c r="D58" s="17" t="s">
        <v>100</v>
      </c>
      <c r="E58" s="17" t="s">
        <v>112</v>
      </c>
      <c r="F58" s="17">
        <v>24000</v>
      </c>
      <c r="G58" s="17" t="s">
        <v>107</v>
      </c>
      <c r="H58" s="33"/>
      <c r="I58" s="33"/>
      <c r="J58" s="17">
        <v>90</v>
      </c>
      <c r="K58" s="21">
        <v>53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</row>
    <row r="59" spans="1:35" s="2" customFormat="1" ht="12">
      <c r="A59" s="38"/>
      <c r="B59" s="10" t="s">
        <v>164</v>
      </c>
      <c r="C59" s="19"/>
      <c r="D59" s="19"/>
      <c r="E59" s="17"/>
      <c r="F59" s="19"/>
      <c r="G59" s="19"/>
      <c r="H59" s="33"/>
      <c r="I59" s="33"/>
      <c r="J59" s="19"/>
      <c r="K59" s="21">
        <v>37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</row>
    <row r="60" spans="1:35" s="2" customFormat="1" ht="12">
      <c r="A60" s="38"/>
      <c r="B60" s="18" t="s">
        <v>165</v>
      </c>
      <c r="C60" s="17" t="s">
        <v>37</v>
      </c>
      <c r="D60" s="17" t="s">
        <v>100</v>
      </c>
      <c r="E60" s="21" t="s">
        <v>69</v>
      </c>
      <c r="F60" s="17">
        <v>4800</v>
      </c>
      <c r="G60" s="17" t="s">
        <v>109</v>
      </c>
      <c r="H60" s="33"/>
      <c r="I60" s="33"/>
      <c r="J60" s="35">
        <v>402</v>
      </c>
      <c r="K60" s="21">
        <v>344</v>
      </c>
      <c r="L60" s="21"/>
      <c r="M60" s="21"/>
      <c r="N60" s="21"/>
      <c r="O60" s="17"/>
      <c r="P60" s="17"/>
      <c r="Q60" s="17"/>
      <c r="R60" s="17"/>
      <c r="S60" s="17"/>
      <c r="T60" s="17"/>
      <c r="U60" s="17"/>
      <c r="V60" s="17"/>
      <c r="W60" s="17"/>
      <c r="X60" s="39"/>
      <c r="Y60" s="39"/>
      <c r="Z60" s="17"/>
      <c r="AA60" s="17"/>
      <c r="AB60" s="17"/>
      <c r="AC60" s="17"/>
      <c r="AD60" s="17"/>
      <c r="AE60" s="17"/>
      <c r="AF60" s="17"/>
      <c r="AG60" s="17"/>
      <c r="AH60" s="17"/>
      <c r="AI60" s="17">
        <v>1</v>
      </c>
    </row>
    <row r="61" spans="1:35" s="2" customFormat="1" ht="12">
      <c r="A61" s="38"/>
      <c r="B61" s="20"/>
      <c r="C61" s="19"/>
      <c r="D61" s="19"/>
      <c r="E61" s="21" t="s">
        <v>70</v>
      </c>
      <c r="F61" s="19"/>
      <c r="G61" s="19"/>
      <c r="H61" s="33"/>
      <c r="I61" s="33"/>
      <c r="J61" s="21"/>
      <c r="K61" s="21"/>
      <c r="L61" s="21"/>
      <c r="M61" s="21"/>
      <c r="N61" s="21"/>
      <c r="O61" s="17">
        <v>2</v>
      </c>
      <c r="P61" s="17"/>
      <c r="Q61" s="17"/>
      <c r="R61" s="17"/>
      <c r="S61" s="17">
        <v>3</v>
      </c>
      <c r="T61" s="17"/>
      <c r="U61" s="17">
        <v>8</v>
      </c>
      <c r="V61" s="17"/>
      <c r="W61" s="17">
        <v>6</v>
      </c>
      <c r="X61" s="21">
        <v>3</v>
      </c>
      <c r="Y61" s="21">
        <v>6</v>
      </c>
      <c r="Z61" s="17"/>
      <c r="AA61" s="17">
        <v>6</v>
      </c>
      <c r="AB61" s="17"/>
      <c r="AC61" s="17">
        <v>5</v>
      </c>
      <c r="AD61" s="17">
        <v>4</v>
      </c>
      <c r="AE61" s="17">
        <v>5</v>
      </c>
      <c r="AF61" s="17">
        <v>4</v>
      </c>
      <c r="AG61" s="17">
        <f>3+2</f>
        <v>5</v>
      </c>
      <c r="AH61" s="17"/>
      <c r="AI61" s="17"/>
    </row>
    <row r="62" spans="1:35" s="2" customFormat="1" ht="12">
      <c r="A62" s="19"/>
      <c r="B62" s="10" t="s">
        <v>118</v>
      </c>
      <c r="C62" s="9" t="s">
        <v>46</v>
      </c>
      <c r="D62" s="63" t="s">
        <v>47</v>
      </c>
      <c r="E62" s="64"/>
      <c r="F62" s="9">
        <v>4800</v>
      </c>
      <c r="G62" s="9" t="s">
        <v>109</v>
      </c>
      <c r="H62" s="63"/>
      <c r="I62" s="63"/>
      <c r="J62" s="21">
        <v>60</v>
      </c>
      <c r="K62" s="21">
        <v>60</v>
      </c>
      <c r="L62" s="21"/>
      <c r="M62" s="21"/>
      <c r="N62" s="21"/>
      <c r="O62" s="17"/>
      <c r="P62" s="17"/>
      <c r="Q62" s="17"/>
      <c r="R62" s="17"/>
      <c r="S62" s="17"/>
      <c r="T62" s="17"/>
      <c r="U62" s="17"/>
      <c r="V62" s="17"/>
      <c r="W62" s="17"/>
      <c r="X62" s="38"/>
      <c r="Y62" s="21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:35" s="2" customFormat="1" ht="12">
      <c r="A63" s="17" t="s">
        <v>119</v>
      </c>
      <c r="B63" s="18" t="s">
        <v>120</v>
      </c>
      <c r="C63" s="17" t="s">
        <v>37</v>
      </c>
      <c r="D63" s="17" t="s">
        <v>100</v>
      </c>
      <c r="E63" s="21" t="s">
        <v>69</v>
      </c>
      <c r="F63" s="17">
        <v>4800</v>
      </c>
      <c r="G63" s="17" t="s">
        <v>121</v>
      </c>
      <c r="H63" s="62">
        <v>50</v>
      </c>
      <c r="I63" s="62">
        <v>50</v>
      </c>
      <c r="J63" s="17">
        <v>50</v>
      </c>
      <c r="K63" s="17">
        <v>50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s="2" customFormat="1" ht="12">
      <c r="A64" s="19"/>
      <c r="B64" s="20"/>
      <c r="C64" s="19"/>
      <c r="D64" s="19"/>
      <c r="E64" s="21" t="s">
        <v>70</v>
      </c>
      <c r="F64" s="19"/>
      <c r="G64" s="19"/>
      <c r="H64" s="63"/>
      <c r="I64" s="63"/>
      <c r="J64" s="19"/>
      <c r="K64" s="1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s="2" customFormat="1" ht="12">
      <c r="A65" s="21" t="s">
        <v>122</v>
      </c>
      <c r="B65" s="10" t="s">
        <v>123</v>
      </c>
      <c r="C65" s="9" t="s">
        <v>37</v>
      </c>
      <c r="D65" s="9" t="s">
        <v>38</v>
      </c>
      <c r="E65" s="9" t="s">
        <v>39</v>
      </c>
      <c r="F65" s="9">
        <v>4800</v>
      </c>
      <c r="G65" s="9" t="s">
        <v>124</v>
      </c>
      <c r="H65" s="14">
        <v>240</v>
      </c>
      <c r="I65" s="14">
        <v>230</v>
      </c>
      <c r="J65" s="21">
        <v>65</v>
      </c>
      <c r="K65" s="21">
        <f>J65-(SUM(L65:AI65))</f>
        <v>50</v>
      </c>
      <c r="L65" s="9"/>
      <c r="M65" s="9">
        <v>3</v>
      </c>
      <c r="N65" s="9"/>
      <c r="O65" s="9"/>
      <c r="P65" s="9"/>
      <c r="Q65" s="9"/>
      <c r="R65" s="9"/>
      <c r="S65" s="9">
        <v>4</v>
      </c>
      <c r="T65" s="9"/>
      <c r="U65" s="9"/>
      <c r="V65" s="9"/>
      <c r="W65" s="9">
        <v>6</v>
      </c>
      <c r="X65" s="9">
        <v>2</v>
      </c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s="2" customFormat="1" ht="12">
      <c r="A66" s="21"/>
      <c r="B66" s="10" t="s">
        <v>125</v>
      </c>
      <c r="C66" s="9" t="s">
        <v>37</v>
      </c>
      <c r="D66" s="17" t="s">
        <v>38</v>
      </c>
      <c r="E66" s="9" t="s">
        <v>39</v>
      </c>
      <c r="F66" s="9">
        <v>28800</v>
      </c>
      <c r="G66" s="9" t="s">
        <v>124</v>
      </c>
      <c r="H66" s="14"/>
      <c r="I66" s="14"/>
      <c r="J66" s="21">
        <v>75</v>
      </c>
      <c r="K66" s="21">
        <v>32</v>
      </c>
      <c r="L66" s="9"/>
      <c r="M66" s="9"/>
      <c r="N66" s="9"/>
      <c r="O66" s="9"/>
      <c r="P66" s="9"/>
      <c r="Q66" s="9"/>
      <c r="R66" s="9">
        <v>10</v>
      </c>
      <c r="S66" s="9">
        <v>8</v>
      </c>
      <c r="T66" s="9"/>
      <c r="U66" s="9"/>
      <c r="V66" s="9"/>
      <c r="W66" s="9"/>
      <c r="X66" s="9"/>
      <c r="Y66" s="9">
        <v>10</v>
      </c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s="2" customFormat="1" ht="12">
      <c r="A67" s="21"/>
      <c r="B67" s="10" t="s">
        <v>126</v>
      </c>
      <c r="C67" s="9" t="s">
        <v>37</v>
      </c>
      <c r="D67" s="17" t="s">
        <v>38</v>
      </c>
      <c r="E67" s="9"/>
      <c r="F67" s="9">
        <v>28800</v>
      </c>
      <c r="G67" s="9" t="s">
        <v>124</v>
      </c>
      <c r="H67" s="14"/>
      <c r="I67" s="14"/>
      <c r="J67" s="21"/>
      <c r="K67" s="21">
        <v>15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s="2" customFormat="1" ht="12">
      <c r="A68" s="21"/>
      <c r="B68" s="10" t="s">
        <v>127</v>
      </c>
      <c r="C68" s="9" t="s">
        <v>37</v>
      </c>
      <c r="D68" s="9" t="s">
        <v>38</v>
      </c>
      <c r="E68" s="9" t="s">
        <v>39</v>
      </c>
      <c r="F68" s="9">
        <v>4800</v>
      </c>
      <c r="G68" s="9" t="s">
        <v>124</v>
      </c>
      <c r="H68" s="14"/>
      <c r="I68" s="14"/>
      <c r="J68" s="21">
        <v>50</v>
      </c>
      <c r="K68" s="21">
        <f>J68-(SUM(L68:AI68))</f>
        <v>39</v>
      </c>
      <c r="L68" s="9"/>
      <c r="M68" s="9">
        <v>3</v>
      </c>
      <c r="N68" s="9"/>
      <c r="O68" s="9"/>
      <c r="P68" s="9"/>
      <c r="Q68" s="9"/>
      <c r="R68" s="9"/>
      <c r="S68" s="9"/>
      <c r="T68" s="9">
        <v>3</v>
      </c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>
        <v>3</v>
      </c>
      <c r="AH68" s="9"/>
      <c r="AI68" s="21">
        <v>2</v>
      </c>
    </row>
    <row r="69" spans="1:35" s="2" customFormat="1" ht="12">
      <c r="A69" s="21"/>
      <c r="B69" s="10" t="s">
        <v>128</v>
      </c>
      <c r="C69" s="9" t="s">
        <v>37</v>
      </c>
      <c r="D69" s="9" t="s">
        <v>38</v>
      </c>
      <c r="E69" s="9" t="s">
        <v>39</v>
      </c>
      <c r="F69" s="9">
        <v>4800</v>
      </c>
      <c r="G69" s="9" t="s">
        <v>124</v>
      </c>
      <c r="H69" s="14"/>
      <c r="I69" s="14"/>
      <c r="J69" s="21">
        <v>50</v>
      </c>
      <c r="K69" s="21">
        <f>J69-(SUM(L69:AI69))</f>
        <v>5</v>
      </c>
      <c r="L69" s="9">
        <v>3</v>
      </c>
      <c r="M69" s="9">
        <v>3</v>
      </c>
      <c r="N69" s="9"/>
      <c r="O69" s="9"/>
      <c r="P69" s="9"/>
      <c r="Q69" s="9"/>
      <c r="R69" s="9"/>
      <c r="S69" s="9">
        <v>8</v>
      </c>
      <c r="T69" s="9"/>
      <c r="U69" s="9"/>
      <c r="V69" s="9"/>
      <c r="W69" s="9">
        <v>8</v>
      </c>
      <c r="X69" s="9">
        <v>4</v>
      </c>
      <c r="Y69" s="9"/>
      <c r="Z69" s="9">
        <v>5</v>
      </c>
      <c r="AA69" s="9"/>
      <c r="AB69" s="9">
        <v>8</v>
      </c>
      <c r="AC69" s="9"/>
      <c r="AD69" s="9"/>
      <c r="AE69" s="9"/>
      <c r="AF69" s="9">
        <v>4</v>
      </c>
      <c r="AG69" s="9"/>
      <c r="AH69" s="9">
        <v>2</v>
      </c>
      <c r="AI69" s="39"/>
    </row>
    <row r="70" spans="1:35" s="2" customFormat="1" ht="12">
      <c r="A70" s="17" t="s">
        <v>129</v>
      </c>
      <c r="B70" s="10" t="s">
        <v>130</v>
      </c>
      <c r="C70" s="9" t="s">
        <v>67</v>
      </c>
      <c r="D70" s="9" t="s">
        <v>38</v>
      </c>
      <c r="E70" s="9" t="s">
        <v>39</v>
      </c>
      <c r="F70" s="9">
        <v>5500</v>
      </c>
      <c r="G70" s="9" t="s">
        <v>40</v>
      </c>
      <c r="H70" s="62">
        <v>167</v>
      </c>
      <c r="I70" s="62">
        <v>162</v>
      </c>
      <c r="J70" s="21">
        <v>30</v>
      </c>
      <c r="K70" s="21">
        <v>10</v>
      </c>
      <c r="L70" s="9"/>
      <c r="M70" s="9">
        <v>5</v>
      </c>
      <c r="N70" s="9"/>
      <c r="O70" s="9"/>
      <c r="P70" s="9"/>
      <c r="Q70" s="9"/>
      <c r="R70" s="9">
        <v>5</v>
      </c>
      <c r="S70" s="9"/>
      <c r="T70" s="9"/>
      <c r="U70" s="9"/>
      <c r="V70" s="9">
        <v>5</v>
      </c>
      <c r="W70" s="9"/>
      <c r="X70" s="9"/>
      <c r="Y70" s="9"/>
      <c r="Z70" s="9">
        <v>5</v>
      </c>
      <c r="AA70" s="9"/>
      <c r="AB70" s="9"/>
      <c r="AC70" s="9"/>
      <c r="AD70" s="9"/>
      <c r="AE70" s="9"/>
      <c r="AF70" s="9"/>
      <c r="AG70" s="9"/>
      <c r="AH70" s="9"/>
      <c r="AI70" s="9"/>
    </row>
    <row r="71" spans="1:35" s="2" customFormat="1" ht="12">
      <c r="A71" s="38"/>
      <c r="B71" s="10" t="s">
        <v>131</v>
      </c>
      <c r="C71" s="9" t="s">
        <v>67</v>
      </c>
      <c r="D71" s="9" t="s">
        <v>38</v>
      </c>
      <c r="E71" s="9"/>
      <c r="F71" s="9">
        <v>5500</v>
      </c>
      <c r="G71" s="9" t="s">
        <v>40</v>
      </c>
      <c r="H71" s="33"/>
      <c r="I71" s="33"/>
      <c r="J71" s="21">
        <v>24</v>
      </c>
      <c r="K71" s="21">
        <v>24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s="2" customFormat="1" ht="12">
      <c r="A72" s="38"/>
      <c r="B72" s="10" t="s">
        <v>133</v>
      </c>
      <c r="C72" s="9" t="s">
        <v>67</v>
      </c>
      <c r="D72" s="9" t="s">
        <v>38</v>
      </c>
      <c r="E72" s="9"/>
      <c r="F72" s="9">
        <v>6300</v>
      </c>
      <c r="G72" s="9" t="s">
        <v>40</v>
      </c>
      <c r="H72" s="33"/>
      <c r="I72" s="33"/>
      <c r="J72" s="21">
        <v>14</v>
      </c>
      <c r="K72" s="21">
        <v>14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s="2" customFormat="1" ht="12">
      <c r="A73" s="38"/>
      <c r="B73" s="10" t="s">
        <v>134</v>
      </c>
      <c r="C73" s="9" t="s">
        <v>67</v>
      </c>
      <c r="D73" s="9" t="s">
        <v>80</v>
      </c>
      <c r="E73" s="9" t="s">
        <v>39</v>
      </c>
      <c r="F73" s="9">
        <v>5500</v>
      </c>
      <c r="G73" s="9" t="s">
        <v>40</v>
      </c>
      <c r="H73" s="33"/>
      <c r="I73" s="33"/>
      <c r="J73" s="21">
        <v>10</v>
      </c>
      <c r="K73" s="21">
        <v>10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s="3" customFormat="1" ht="12">
      <c r="A74" s="38"/>
      <c r="B74" s="18" t="s">
        <v>166</v>
      </c>
      <c r="C74" s="17" t="s">
        <v>67</v>
      </c>
      <c r="D74" s="17" t="s">
        <v>100</v>
      </c>
      <c r="E74" s="21" t="s">
        <v>69</v>
      </c>
      <c r="F74" s="17">
        <v>4800</v>
      </c>
      <c r="G74" s="17" t="s">
        <v>109</v>
      </c>
      <c r="H74" s="33"/>
      <c r="I74" s="33"/>
      <c r="J74" s="17">
        <v>8</v>
      </c>
      <c r="K74" s="17">
        <f>J74-(SUM(L74:AI74))</f>
        <v>8</v>
      </c>
      <c r="L74" s="47"/>
      <c r="M74" s="47"/>
      <c r="N74" s="47"/>
      <c r="O74" s="47"/>
      <c r="P74" s="47"/>
      <c r="Q74" s="47"/>
      <c r="R74" s="47"/>
      <c r="S74" s="21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</row>
    <row r="75" spans="1:35" s="2" customFormat="1" ht="12">
      <c r="A75" s="38"/>
      <c r="B75" s="20"/>
      <c r="C75" s="19"/>
      <c r="D75" s="19"/>
      <c r="E75" s="21" t="s">
        <v>70</v>
      </c>
      <c r="F75" s="19"/>
      <c r="G75" s="19"/>
      <c r="H75" s="33"/>
      <c r="I75" s="33"/>
      <c r="J75" s="19"/>
      <c r="K75" s="19"/>
      <c r="L75" s="47"/>
      <c r="M75" s="47"/>
      <c r="N75" s="47"/>
      <c r="O75" s="47"/>
      <c r="P75" s="47"/>
      <c r="Q75" s="47"/>
      <c r="R75" s="47"/>
      <c r="S75" s="21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</row>
    <row r="76" spans="1:35" s="2" customFormat="1" ht="24">
      <c r="A76" s="38"/>
      <c r="B76" s="10" t="s">
        <v>136</v>
      </c>
      <c r="C76" s="17" t="s">
        <v>67</v>
      </c>
      <c r="D76" s="17" t="s">
        <v>38</v>
      </c>
      <c r="E76" s="9" t="s">
        <v>39</v>
      </c>
      <c r="F76" s="17">
        <v>5500</v>
      </c>
      <c r="G76" s="17" t="s">
        <v>40</v>
      </c>
      <c r="H76" s="33"/>
      <c r="I76" s="33"/>
      <c r="J76" s="21">
        <v>21</v>
      </c>
      <c r="K76" s="21">
        <v>16</v>
      </c>
      <c r="L76" s="47"/>
      <c r="M76" s="47"/>
      <c r="N76" s="47"/>
      <c r="O76" s="47"/>
      <c r="P76" s="47"/>
      <c r="Q76" s="47"/>
      <c r="R76" s="47"/>
      <c r="S76" s="21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</row>
    <row r="77" spans="1:35" s="2" customFormat="1" ht="24">
      <c r="A77" s="38"/>
      <c r="B77" s="10" t="s">
        <v>137</v>
      </c>
      <c r="C77" s="19"/>
      <c r="D77" s="19"/>
      <c r="E77" s="9"/>
      <c r="F77" s="19"/>
      <c r="G77" s="19"/>
      <c r="H77" s="33"/>
      <c r="I77" s="33"/>
      <c r="J77" s="21"/>
      <c r="K77" s="21">
        <v>5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s="2" customFormat="1" ht="12">
      <c r="A78" s="38"/>
      <c r="B78" s="10" t="s">
        <v>139</v>
      </c>
      <c r="C78" s="9" t="s">
        <v>67</v>
      </c>
      <c r="D78" s="9" t="s">
        <v>100</v>
      </c>
      <c r="E78" s="9"/>
      <c r="F78" s="9">
        <v>10350</v>
      </c>
      <c r="G78" s="9" t="s">
        <v>97</v>
      </c>
      <c r="H78" s="33"/>
      <c r="I78" s="33"/>
      <c r="J78" s="21">
        <v>5</v>
      </c>
      <c r="K78" s="21">
        <f>J78-(SUM(L78:AI78))</f>
        <v>5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s="2" customFormat="1" ht="12">
      <c r="A79" s="38"/>
      <c r="B79" s="18" t="s">
        <v>140</v>
      </c>
      <c r="C79" s="17" t="s">
        <v>37</v>
      </c>
      <c r="D79" s="17" t="s">
        <v>100</v>
      </c>
      <c r="E79" s="21" t="s">
        <v>69</v>
      </c>
      <c r="F79" s="17">
        <v>4800</v>
      </c>
      <c r="G79" s="17" t="s">
        <v>121</v>
      </c>
      <c r="H79" s="33"/>
      <c r="I79" s="33"/>
      <c r="J79" s="17">
        <v>55</v>
      </c>
      <c r="K79" s="17">
        <v>50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21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s="2" customFormat="1" ht="12">
      <c r="A80" s="38"/>
      <c r="B80" s="20"/>
      <c r="C80" s="19"/>
      <c r="D80" s="38"/>
      <c r="E80" s="21" t="s">
        <v>70</v>
      </c>
      <c r="F80" s="19"/>
      <c r="G80" s="19"/>
      <c r="H80" s="63"/>
      <c r="I80" s="33"/>
      <c r="J80" s="19"/>
      <c r="K80" s="38"/>
      <c r="L80" s="17"/>
      <c r="M80" s="17">
        <v>2</v>
      </c>
      <c r="N80" s="17"/>
      <c r="O80" s="17"/>
      <c r="P80" s="17"/>
      <c r="Q80" s="17"/>
      <c r="R80" s="17"/>
      <c r="S80" s="17"/>
      <c r="T80" s="17"/>
      <c r="U80" s="17"/>
      <c r="V80" s="17"/>
      <c r="W80" s="21"/>
      <c r="X80" s="17">
        <v>3</v>
      </c>
      <c r="Y80" s="17"/>
      <c r="Z80" s="17"/>
      <c r="AA80" s="17"/>
      <c r="AB80" s="21"/>
      <c r="AC80" s="21"/>
      <c r="AD80" s="17"/>
      <c r="AE80" s="21"/>
      <c r="AF80" s="21"/>
      <c r="AG80" s="17"/>
      <c r="AH80" s="17"/>
      <c r="AI80" s="17"/>
    </row>
    <row r="81" spans="1:35" s="2" customFormat="1" ht="12">
      <c r="A81" s="17" t="s">
        <v>141</v>
      </c>
      <c r="B81" s="18" t="s">
        <v>142</v>
      </c>
      <c r="C81" s="17" t="s">
        <v>37</v>
      </c>
      <c r="D81" s="17" t="s">
        <v>100</v>
      </c>
      <c r="E81" s="21" t="s">
        <v>69</v>
      </c>
      <c r="F81" s="17">
        <v>4800</v>
      </c>
      <c r="G81" s="17" t="s">
        <v>121</v>
      </c>
      <c r="H81" s="62">
        <v>90</v>
      </c>
      <c r="I81" s="62">
        <v>85</v>
      </c>
      <c r="J81" s="17">
        <v>90</v>
      </c>
      <c r="K81" s="17">
        <v>85</v>
      </c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21"/>
      <c r="X81" s="17"/>
      <c r="Y81" s="17"/>
      <c r="Z81" s="17"/>
      <c r="AA81" s="17"/>
      <c r="AB81" s="21"/>
      <c r="AC81" s="21"/>
      <c r="AD81" s="17"/>
      <c r="AE81" s="21"/>
      <c r="AF81" s="21"/>
      <c r="AG81" s="17"/>
      <c r="AH81" s="17"/>
      <c r="AI81" s="17"/>
    </row>
    <row r="82" spans="1:35" s="2" customFormat="1" ht="12">
      <c r="A82" s="38"/>
      <c r="B82" s="20"/>
      <c r="C82" s="19"/>
      <c r="D82" s="38"/>
      <c r="E82" s="21" t="s">
        <v>70</v>
      </c>
      <c r="F82" s="19"/>
      <c r="G82" s="19"/>
      <c r="H82" s="63"/>
      <c r="I82" s="33"/>
      <c r="J82" s="19"/>
      <c r="K82" s="38"/>
      <c r="L82" s="17"/>
      <c r="M82" s="17">
        <v>2</v>
      </c>
      <c r="N82" s="17"/>
      <c r="O82" s="17"/>
      <c r="P82" s="17"/>
      <c r="Q82" s="17"/>
      <c r="R82" s="17"/>
      <c r="S82" s="17"/>
      <c r="T82" s="17"/>
      <c r="U82" s="17"/>
      <c r="V82" s="17"/>
      <c r="W82" s="21">
        <v>3</v>
      </c>
      <c r="X82" s="17"/>
      <c r="Y82" s="17"/>
      <c r="Z82" s="17"/>
      <c r="AA82" s="17"/>
      <c r="AB82" s="21"/>
      <c r="AC82" s="21"/>
      <c r="AD82" s="17"/>
      <c r="AE82" s="21"/>
      <c r="AF82" s="21"/>
      <c r="AG82" s="17"/>
      <c r="AH82" s="17"/>
      <c r="AI82" s="17"/>
    </row>
    <row r="83" spans="1:35" s="2" customFormat="1" ht="12">
      <c r="A83" s="17" t="s">
        <v>143</v>
      </c>
      <c r="B83" s="10" t="s">
        <v>144</v>
      </c>
      <c r="C83" s="9" t="s">
        <v>37</v>
      </c>
      <c r="D83" s="9" t="s">
        <v>38</v>
      </c>
      <c r="E83" s="9" t="s">
        <v>39</v>
      </c>
      <c r="F83" s="9">
        <v>25000</v>
      </c>
      <c r="G83" s="9" t="s">
        <v>40</v>
      </c>
      <c r="H83" s="21">
        <v>160</v>
      </c>
      <c r="I83" s="21">
        <v>160</v>
      </c>
      <c r="J83" s="21">
        <v>80</v>
      </c>
      <c r="K83" s="21">
        <v>35</v>
      </c>
      <c r="L83" s="9"/>
      <c r="M83" s="9"/>
      <c r="N83" s="9">
        <v>5</v>
      </c>
      <c r="O83" s="9"/>
      <c r="P83" s="9"/>
      <c r="Q83" s="9"/>
      <c r="R83" s="9"/>
      <c r="S83" s="9"/>
      <c r="T83" s="9"/>
      <c r="U83" s="9">
        <v>15</v>
      </c>
      <c r="V83" s="9">
        <v>5</v>
      </c>
      <c r="W83" s="9">
        <v>15</v>
      </c>
      <c r="X83" s="9">
        <v>5</v>
      </c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s="2" customFormat="1" ht="12">
      <c r="A84" s="38"/>
      <c r="B84" s="18" t="s">
        <v>167</v>
      </c>
      <c r="C84" s="17" t="s">
        <v>37</v>
      </c>
      <c r="D84" s="17" t="s">
        <v>100</v>
      </c>
      <c r="E84" s="21" t="s">
        <v>69</v>
      </c>
      <c r="F84" s="21">
        <v>25000</v>
      </c>
      <c r="G84" s="17" t="s">
        <v>40</v>
      </c>
      <c r="H84" s="21"/>
      <c r="I84" s="21"/>
      <c r="J84" s="21">
        <v>80</v>
      </c>
      <c r="K84" s="21">
        <v>55</v>
      </c>
      <c r="L84" s="69"/>
      <c r="M84" s="9"/>
      <c r="N84" s="9">
        <v>5</v>
      </c>
      <c r="O84" s="9"/>
      <c r="P84" s="9"/>
      <c r="Q84" s="9"/>
      <c r="R84" s="9"/>
      <c r="S84" s="9"/>
      <c r="T84" s="9"/>
      <c r="U84" s="9">
        <v>5</v>
      </c>
      <c r="V84" s="9">
        <v>5</v>
      </c>
      <c r="W84" s="9">
        <v>5</v>
      </c>
      <c r="X84" s="9">
        <v>5</v>
      </c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s="4" customFormat="1" ht="13.5">
      <c r="A85" s="38"/>
      <c r="B85" s="20"/>
      <c r="C85" s="19"/>
      <c r="D85" s="19"/>
      <c r="E85" s="21" t="s">
        <v>70</v>
      </c>
      <c r="F85" s="21">
        <v>25000</v>
      </c>
      <c r="G85" s="19"/>
      <c r="H85" s="21"/>
      <c r="I85" s="21"/>
      <c r="J85" s="21"/>
      <c r="K85" s="21"/>
      <c r="L85" s="6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47"/>
    </row>
    <row r="86" spans="1:35" s="4" customFormat="1" ht="13.5">
      <c r="A86" s="17" t="s">
        <v>146</v>
      </c>
      <c r="B86" s="10" t="s">
        <v>147</v>
      </c>
      <c r="C86" s="9" t="s">
        <v>37</v>
      </c>
      <c r="D86" s="56" t="s">
        <v>148</v>
      </c>
      <c r="E86" s="57"/>
      <c r="F86" s="9">
        <v>5500</v>
      </c>
      <c r="G86" s="9" t="s">
        <v>40</v>
      </c>
      <c r="H86" s="56">
        <v>37</v>
      </c>
      <c r="I86" s="12">
        <v>35</v>
      </c>
      <c r="J86" s="21">
        <v>37</v>
      </c>
      <c r="K86" s="56">
        <v>37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47"/>
    </row>
    <row r="87" spans="1:35" s="4" customFormat="1" ht="13.5">
      <c r="A87" s="38"/>
      <c r="B87" s="10" t="s">
        <v>149</v>
      </c>
      <c r="C87" s="9" t="s">
        <v>37</v>
      </c>
      <c r="D87" s="56" t="s">
        <v>148</v>
      </c>
      <c r="E87" s="57"/>
      <c r="F87" s="9">
        <v>5500</v>
      </c>
      <c r="G87" s="9" t="s">
        <v>40</v>
      </c>
      <c r="H87" s="56">
        <v>40</v>
      </c>
      <c r="I87" s="12">
        <v>38</v>
      </c>
      <c r="J87" s="21">
        <v>40</v>
      </c>
      <c r="K87" s="56">
        <v>40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47"/>
    </row>
    <row r="88" spans="1:35" s="4" customFormat="1" ht="13.5">
      <c r="A88" s="38"/>
      <c r="B88" s="10" t="s">
        <v>150</v>
      </c>
      <c r="C88" s="9" t="s">
        <v>37</v>
      </c>
      <c r="D88" s="56" t="s">
        <v>148</v>
      </c>
      <c r="E88" s="57"/>
      <c r="F88" s="9">
        <v>5500</v>
      </c>
      <c r="G88" s="9" t="s">
        <v>40</v>
      </c>
      <c r="H88" s="56">
        <v>78</v>
      </c>
      <c r="I88" s="12">
        <v>37</v>
      </c>
      <c r="J88" s="21">
        <v>78</v>
      </c>
      <c r="K88" s="56">
        <v>78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47"/>
    </row>
    <row r="89" spans="1:35" s="4" customFormat="1" ht="13.5">
      <c r="A89" s="38"/>
      <c r="B89" s="10" t="s">
        <v>168</v>
      </c>
      <c r="C89" s="9" t="s">
        <v>37</v>
      </c>
      <c r="D89" s="56" t="s">
        <v>148</v>
      </c>
      <c r="E89" s="57"/>
      <c r="F89" s="9">
        <v>5500</v>
      </c>
      <c r="G89" s="9" t="s">
        <v>40</v>
      </c>
      <c r="H89" s="56">
        <v>74</v>
      </c>
      <c r="I89" s="12">
        <v>38</v>
      </c>
      <c r="J89" s="21">
        <v>74</v>
      </c>
      <c r="K89" s="56">
        <v>74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47"/>
    </row>
    <row r="90" spans="1:35" s="4" customFormat="1" ht="13.5">
      <c r="A90" s="38"/>
      <c r="B90" s="10" t="s">
        <v>152</v>
      </c>
      <c r="C90" s="9" t="s">
        <v>37</v>
      </c>
      <c r="D90" s="56" t="s">
        <v>148</v>
      </c>
      <c r="E90" s="57"/>
      <c r="F90" s="9">
        <v>5500</v>
      </c>
      <c r="G90" s="9" t="s">
        <v>40</v>
      </c>
      <c r="H90" s="56">
        <v>36</v>
      </c>
      <c r="I90" s="12"/>
      <c r="J90" s="21">
        <v>36</v>
      </c>
      <c r="K90" s="56">
        <v>36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47"/>
    </row>
    <row r="91" spans="1:35" s="3" customFormat="1" ht="12">
      <c r="A91" s="67" t="s">
        <v>169</v>
      </c>
      <c r="B91" s="68"/>
      <c r="C91" s="68"/>
      <c r="D91" s="68"/>
      <c r="E91" s="68"/>
      <c r="F91" s="68"/>
      <c r="G91" s="68"/>
      <c r="H91" s="68"/>
      <c r="I91" s="68"/>
      <c r="J91" s="9"/>
      <c r="K91" s="49">
        <v>22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53"/>
    </row>
    <row r="92" spans="1:35" s="2" customFormat="1" ht="12">
      <c r="A92" s="9" t="s">
        <v>154</v>
      </c>
      <c r="B92" s="10"/>
      <c r="C92" s="9"/>
      <c r="D92" s="9"/>
      <c r="E92" s="9"/>
      <c r="F92" s="9"/>
      <c r="G92" s="9"/>
      <c r="H92" s="28">
        <f>SUM(H3:H90)</f>
        <v>4610</v>
      </c>
      <c r="I92" s="28">
        <f>SUM(I3:I90)</f>
        <v>4320</v>
      </c>
      <c r="J92" s="9">
        <f>SUM(J3:J91)</f>
        <v>4610</v>
      </c>
      <c r="K92" s="49">
        <f>SUM(K3:K91)</f>
        <v>3214</v>
      </c>
      <c r="L92" s="9">
        <f aca="true" t="shared" si="3" ref="K92:AI92">SUM(L3:L91)</f>
        <v>30</v>
      </c>
      <c r="M92" s="9">
        <f t="shared" si="3"/>
        <v>50</v>
      </c>
      <c r="N92" s="9">
        <f t="shared" si="3"/>
        <v>40</v>
      </c>
      <c r="O92" s="9">
        <f t="shared" si="3"/>
        <v>20</v>
      </c>
      <c r="P92" s="9">
        <f t="shared" si="3"/>
        <v>15</v>
      </c>
      <c r="Q92" s="9">
        <f t="shared" si="3"/>
        <v>35</v>
      </c>
      <c r="R92" s="9">
        <f t="shared" si="3"/>
        <v>80</v>
      </c>
      <c r="S92" s="9">
        <f t="shared" si="3"/>
        <v>110</v>
      </c>
      <c r="T92" s="9">
        <f t="shared" si="3"/>
        <v>27</v>
      </c>
      <c r="U92" s="9">
        <f t="shared" si="3"/>
        <v>130</v>
      </c>
      <c r="V92" s="9">
        <f t="shared" si="3"/>
        <v>40</v>
      </c>
      <c r="W92" s="9">
        <f t="shared" si="3"/>
        <v>170</v>
      </c>
      <c r="X92" s="9">
        <f t="shared" si="3"/>
        <v>40</v>
      </c>
      <c r="Y92" s="9">
        <f t="shared" si="3"/>
        <v>93</v>
      </c>
      <c r="Z92" s="9">
        <f t="shared" si="3"/>
        <v>40</v>
      </c>
      <c r="AA92" s="9">
        <f t="shared" si="3"/>
        <v>100</v>
      </c>
      <c r="AB92" s="9">
        <f t="shared" si="3"/>
        <v>70</v>
      </c>
      <c r="AC92" s="9">
        <f t="shared" si="3"/>
        <v>106</v>
      </c>
      <c r="AD92" s="9">
        <f t="shared" si="3"/>
        <v>20</v>
      </c>
      <c r="AE92" s="9">
        <f t="shared" si="3"/>
        <v>40</v>
      </c>
      <c r="AF92" s="9">
        <f t="shared" si="3"/>
        <v>75</v>
      </c>
      <c r="AG92" s="9">
        <f t="shared" si="3"/>
        <v>57</v>
      </c>
      <c r="AH92" s="9">
        <f t="shared" si="3"/>
        <v>10</v>
      </c>
      <c r="AI92" s="9">
        <f t="shared" si="3"/>
        <v>8</v>
      </c>
    </row>
    <row r="93" spans="1:35" s="2" customFormat="1" ht="12">
      <c r="A93" s="44"/>
      <c r="B93" s="45"/>
      <c r="C93" s="44"/>
      <c r="D93" s="44"/>
      <c r="E93" s="44"/>
      <c r="F93" s="44"/>
      <c r="G93" s="44"/>
      <c r="H93" s="44"/>
      <c r="I93" s="44"/>
      <c r="J93" s="9"/>
      <c r="K93" s="49"/>
      <c r="L93" s="9">
        <v>30</v>
      </c>
      <c r="M93" s="9">
        <v>50</v>
      </c>
      <c r="N93" s="9">
        <v>40</v>
      </c>
      <c r="O93" s="9">
        <v>20</v>
      </c>
      <c r="P93" s="9">
        <v>15</v>
      </c>
      <c r="Q93" s="9">
        <v>35</v>
      </c>
      <c r="R93" s="9">
        <v>80</v>
      </c>
      <c r="S93" s="9">
        <v>110</v>
      </c>
      <c r="T93" s="9">
        <v>27</v>
      </c>
      <c r="U93" s="9">
        <v>130</v>
      </c>
      <c r="V93" s="9">
        <v>40</v>
      </c>
      <c r="W93" s="9">
        <v>170</v>
      </c>
      <c r="X93" s="9">
        <v>40</v>
      </c>
      <c r="Y93" s="9">
        <v>93</v>
      </c>
      <c r="Z93" s="9">
        <v>40</v>
      </c>
      <c r="AA93" s="9">
        <v>100</v>
      </c>
      <c r="AB93" s="9">
        <v>70</v>
      </c>
      <c r="AC93" s="9">
        <v>106</v>
      </c>
      <c r="AD93" s="9">
        <v>20</v>
      </c>
      <c r="AE93" s="9">
        <v>40</v>
      </c>
      <c r="AF93" s="9">
        <v>75</v>
      </c>
      <c r="AG93" s="9">
        <v>57</v>
      </c>
      <c r="AH93" s="9">
        <v>10</v>
      </c>
      <c r="AI93" s="9">
        <v>8</v>
      </c>
    </row>
    <row r="94" spans="1:35" s="2" customFormat="1" ht="12">
      <c r="A94" s="46" t="s">
        <v>155</v>
      </c>
      <c r="B94" s="46"/>
      <c r="C94" s="46"/>
      <c r="D94" s="46"/>
      <c r="E94" s="46"/>
      <c r="F94" s="46"/>
      <c r="G94" s="46"/>
      <c r="H94" s="46"/>
      <c r="I94" s="46"/>
      <c r="J94" s="46"/>
      <c r="K94" s="50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70"/>
    </row>
  </sheetData>
  <sheetProtection/>
  <autoFilter ref="A2:BB94"/>
  <mergeCells count="219">
    <mergeCell ref="A1:AI1"/>
    <mergeCell ref="D7:E7"/>
    <mergeCell ref="D8:E8"/>
    <mergeCell ref="D9:E9"/>
    <mergeCell ref="D10:E10"/>
    <mergeCell ref="D16:E16"/>
    <mergeCell ref="D17:E17"/>
    <mergeCell ref="D30:E30"/>
    <mergeCell ref="D36:E36"/>
    <mergeCell ref="D38:E38"/>
    <mergeCell ref="D39:E39"/>
    <mergeCell ref="D42:E42"/>
    <mergeCell ref="D47:E47"/>
    <mergeCell ref="D48:E48"/>
    <mergeCell ref="D51:E51"/>
    <mergeCell ref="D62:E62"/>
    <mergeCell ref="D86:E86"/>
    <mergeCell ref="D87:E87"/>
    <mergeCell ref="D88:E88"/>
    <mergeCell ref="D89:E89"/>
    <mergeCell ref="D90:E90"/>
    <mergeCell ref="A91:I91"/>
    <mergeCell ref="A94:AI94"/>
    <mergeCell ref="A3:A10"/>
    <mergeCell ref="A11:A17"/>
    <mergeCell ref="A18:A20"/>
    <mergeCell ref="A21:A30"/>
    <mergeCell ref="A31:A36"/>
    <mergeCell ref="A37:A40"/>
    <mergeCell ref="A41:A51"/>
    <mergeCell ref="A52:A62"/>
    <mergeCell ref="A63:A64"/>
    <mergeCell ref="A65:A69"/>
    <mergeCell ref="A70:A80"/>
    <mergeCell ref="A81:A82"/>
    <mergeCell ref="A83:A85"/>
    <mergeCell ref="A86:A90"/>
    <mergeCell ref="B22:B23"/>
    <mergeCell ref="B25:B26"/>
    <mergeCell ref="B43:B44"/>
    <mergeCell ref="B45:B46"/>
    <mergeCell ref="B49:B50"/>
    <mergeCell ref="B52:B53"/>
    <mergeCell ref="B60:B61"/>
    <mergeCell ref="B63:B64"/>
    <mergeCell ref="B74:B75"/>
    <mergeCell ref="B79:B80"/>
    <mergeCell ref="B81:B82"/>
    <mergeCell ref="B84:B85"/>
    <mergeCell ref="C22:C23"/>
    <mergeCell ref="C25:C26"/>
    <mergeCell ref="C43:C44"/>
    <mergeCell ref="C45:C46"/>
    <mergeCell ref="C49:C50"/>
    <mergeCell ref="C52:C53"/>
    <mergeCell ref="C58:C59"/>
    <mergeCell ref="C60:C61"/>
    <mergeCell ref="C63:C64"/>
    <mergeCell ref="C74:C75"/>
    <mergeCell ref="C76:C77"/>
    <mergeCell ref="C79:C80"/>
    <mergeCell ref="C81:C82"/>
    <mergeCell ref="C84:C85"/>
    <mergeCell ref="D22:D23"/>
    <mergeCell ref="D25:D26"/>
    <mergeCell ref="D43:D44"/>
    <mergeCell ref="D45:D46"/>
    <mergeCell ref="D49:D50"/>
    <mergeCell ref="D52:D53"/>
    <mergeCell ref="D58:D59"/>
    <mergeCell ref="D60:D61"/>
    <mergeCell ref="D63:D64"/>
    <mergeCell ref="D74:D75"/>
    <mergeCell ref="D76:D77"/>
    <mergeCell ref="D79:D80"/>
    <mergeCell ref="D81:D82"/>
    <mergeCell ref="D84:D85"/>
    <mergeCell ref="F22:F23"/>
    <mergeCell ref="F25:F26"/>
    <mergeCell ref="F43:F44"/>
    <mergeCell ref="F45:F46"/>
    <mergeCell ref="F49:F50"/>
    <mergeCell ref="F52:F53"/>
    <mergeCell ref="F58:F59"/>
    <mergeCell ref="F60:F61"/>
    <mergeCell ref="F63:F64"/>
    <mergeCell ref="F74:F75"/>
    <mergeCell ref="F76:F77"/>
    <mergeCell ref="F79:F80"/>
    <mergeCell ref="F81:F82"/>
    <mergeCell ref="G22:G23"/>
    <mergeCell ref="G25:G26"/>
    <mergeCell ref="G43:G44"/>
    <mergeCell ref="G45:G46"/>
    <mergeCell ref="G49:G50"/>
    <mergeCell ref="G52:G53"/>
    <mergeCell ref="G58:G59"/>
    <mergeCell ref="G60:G61"/>
    <mergeCell ref="G63:G64"/>
    <mergeCell ref="G74:G75"/>
    <mergeCell ref="G76:G77"/>
    <mergeCell ref="G79:G80"/>
    <mergeCell ref="G81:G82"/>
    <mergeCell ref="G84:G85"/>
    <mergeCell ref="H3:H10"/>
    <mergeCell ref="H11:H17"/>
    <mergeCell ref="H18:H20"/>
    <mergeCell ref="H21:H30"/>
    <mergeCell ref="H31:H36"/>
    <mergeCell ref="H37:H40"/>
    <mergeCell ref="H41:H51"/>
    <mergeCell ref="H52:H62"/>
    <mergeCell ref="H63:H64"/>
    <mergeCell ref="H65:H69"/>
    <mergeCell ref="H70:H80"/>
    <mergeCell ref="H81:H82"/>
    <mergeCell ref="H83:H85"/>
    <mergeCell ref="I3:I10"/>
    <mergeCell ref="I11:I17"/>
    <mergeCell ref="I18:I20"/>
    <mergeCell ref="I21:I30"/>
    <mergeCell ref="I31:I36"/>
    <mergeCell ref="I37:I40"/>
    <mergeCell ref="I41:I51"/>
    <mergeCell ref="I52:I62"/>
    <mergeCell ref="I63:I64"/>
    <mergeCell ref="I65:I69"/>
    <mergeCell ref="I70:I80"/>
    <mergeCell ref="I81:I82"/>
    <mergeCell ref="I83:I85"/>
    <mergeCell ref="J22:J23"/>
    <mergeCell ref="J25:J26"/>
    <mergeCell ref="J28:J29"/>
    <mergeCell ref="J43:J44"/>
    <mergeCell ref="J45:J46"/>
    <mergeCell ref="J49:J50"/>
    <mergeCell ref="J52:J53"/>
    <mergeCell ref="J58:J59"/>
    <mergeCell ref="J60:J61"/>
    <mergeCell ref="J63:J64"/>
    <mergeCell ref="J66:J67"/>
    <mergeCell ref="J74:J75"/>
    <mergeCell ref="J76:J77"/>
    <mergeCell ref="J79:J80"/>
    <mergeCell ref="J81:J82"/>
    <mergeCell ref="J84:J85"/>
    <mergeCell ref="K22:K23"/>
    <mergeCell ref="K25:K26"/>
    <mergeCell ref="K43:K44"/>
    <mergeCell ref="K45:K46"/>
    <mergeCell ref="K49:K50"/>
    <mergeCell ref="K52:K53"/>
    <mergeCell ref="K60:K61"/>
    <mergeCell ref="K63:K64"/>
    <mergeCell ref="K74:K75"/>
    <mergeCell ref="K79:K80"/>
    <mergeCell ref="K81:K82"/>
    <mergeCell ref="K84:K85"/>
    <mergeCell ref="L43:L44"/>
    <mergeCell ref="L45:L46"/>
    <mergeCell ref="L49:L50"/>
    <mergeCell ref="L52:L53"/>
    <mergeCell ref="M43:M44"/>
    <mergeCell ref="M45:M46"/>
    <mergeCell ref="M49:M50"/>
    <mergeCell ref="M52:M53"/>
    <mergeCell ref="N43:N44"/>
    <mergeCell ref="N49:N50"/>
    <mergeCell ref="N52:N53"/>
    <mergeCell ref="O43:O44"/>
    <mergeCell ref="O49:O50"/>
    <mergeCell ref="P43:P44"/>
    <mergeCell ref="P49:P50"/>
    <mergeCell ref="Q43:Q44"/>
    <mergeCell ref="Q49:Q50"/>
    <mergeCell ref="R43:R44"/>
    <mergeCell ref="R49:R50"/>
    <mergeCell ref="S43:S44"/>
    <mergeCell ref="S45:S46"/>
    <mergeCell ref="S49:S50"/>
    <mergeCell ref="T43:T44"/>
    <mergeCell ref="U43:U44"/>
    <mergeCell ref="U45:U46"/>
    <mergeCell ref="U49:U50"/>
    <mergeCell ref="V43:V44"/>
    <mergeCell ref="V45:V46"/>
    <mergeCell ref="V49:V50"/>
    <mergeCell ref="W43:W44"/>
    <mergeCell ref="W45:W46"/>
    <mergeCell ref="W49:W50"/>
    <mergeCell ref="X43:X44"/>
    <mergeCell ref="X45:X46"/>
    <mergeCell ref="X49:X50"/>
    <mergeCell ref="Y43:Y44"/>
    <mergeCell ref="Y45:Y46"/>
    <mergeCell ref="Y49:Y50"/>
    <mergeCell ref="Z43:Z44"/>
    <mergeCell ref="Z45:Z46"/>
    <mergeCell ref="Z49:Z50"/>
    <mergeCell ref="AA43:AA44"/>
    <mergeCell ref="AA45:AA46"/>
    <mergeCell ref="AA49:AA50"/>
    <mergeCell ref="AB43:AB44"/>
    <mergeCell ref="AB45:AB46"/>
    <mergeCell ref="AB49:AB50"/>
    <mergeCell ref="AC43:AC44"/>
    <mergeCell ref="AC49:AC50"/>
    <mergeCell ref="AD43:AD44"/>
    <mergeCell ref="AD49:AD50"/>
    <mergeCell ref="AE43:AE44"/>
    <mergeCell ref="AE49:AE50"/>
    <mergeCell ref="AF43:AF44"/>
    <mergeCell ref="AF49:AF50"/>
    <mergeCell ref="AG49:AG50"/>
    <mergeCell ref="AH43:AH44"/>
    <mergeCell ref="AH49:AH50"/>
    <mergeCell ref="AI43:AI44"/>
    <mergeCell ref="AI49:AI50"/>
    <mergeCell ref="AI52:AI53"/>
  </mergeCells>
  <printOptions/>
  <pageMargins left="0.7513888888888889" right="0.7513888888888889" top="1" bottom="1" header="0.5118055555555555" footer="0.5118055555555555"/>
  <pageSetup fitToHeight="1" fitToWidth="1" horizontalDpi="600" verticalDpi="600" orientation="portrait" paperSize="9" scale="5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zoomScaleSheetLayoutView="100" workbookViewId="0" topLeftCell="A55">
      <selection activeCell="H26" sqref="H26:I30"/>
    </sheetView>
  </sheetViews>
  <sheetFormatPr defaultColWidth="27.00390625" defaultRowHeight="13.5"/>
  <cols>
    <col min="1" max="1" width="17.75390625" style="2" customWidth="1"/>
    <col min="2" max="2" width="37.25390625" style="5" customWidth="1"/>
    <col min="3" max="3" width="4.625" style="2" customWidth="1"/>
    <col min="4" max="4" width="10.625" style="2" customWidth="1"/>
    <col min="5" max="5" width="10.75390625" style="2" customWidth="1"/>
    <col min="6" max="6" width="9.875" style="2" customWidth="1"/>
    <col min="7" max="7" width="6.00390625" style="2" customWidth="1"/>
    <col min="8" max="8" width="9.75390625" style="2" customWidth="1"/>
    <col min="9" max="9" width="11.50390625" style="2" customWidth="1"/>
    <col min="10" max="10" width="5.00390625" style="2" customWidth="1"/>
    <col min="11" max="11" width="4.875" style="6" customWidth="1"/>
    <col min="12" max="12" width="4.75390625" style="2" customWidth="1"/>
    <col min="13" max="13" width="5.00390625" style="7" customWidth="1"/>
    <col min="14" max="14" width="4.75390625" style="7" customWidth="1"/>
    <col min="15" max="15" width="5.625" style="7" customWidth="1"/>
    <col min="16" max="16" width="4.75390625" style="7" customWidth="1"/>
    <col min="17" max="17" width="5.75390625" style="7" customWidth="1"/>
    <col min="18" max="18" width="6.00390625" style="7" customWidth="1"/>
    <col min="19" max="20" width="4.75390625" style="7" customWidth="1"/>
    <col min="21" max="21" width="4.125" style="7" customWidth="1"/>
    <col min="22" max="23" width="4.75390625" style="7" customWidth="1"/>
    <col min="24" max="24" width="5.625" style="7" customWidth="1"/>
    <col min="25" max="25" width="4.875" style="7" customWidth="1"/>
    <col min="26" max="26" width="4.625" style="7" customWidth="1"/>
    <col min="27" max="27" width="5.125" style="7" customWidth="1"/>
    <col min="28" max="34" width="4.75390625" style="7" customWidth="1"/>
    <col min="35" max="35" width="4.625" style="7" customWidth="1"/>
    <col min="36" max="255" width="27.00390625" style="2" customWidth="1"/>
  </cols>
  <sheetData>
    <row r="1" spans="1:35" s="1" customFormat="1" ht="20.25">
      <c r="A1" s="8" t="s">
        <v>170</v>
      </c>
      <c r="B1" s="8"/>
      <c r="C1" s="8"/>
      <c r="D1" s="8"/>
      <c r="E1" s="8"/>
      <c r="F1" s="8"/>
      <c r="G1" s="8"/>
      <c r="H1" s="8"/>
      <c r="I1" s="8"/>
      <c r="J1" s="8"/>
      <c r="K1" s="26"/>
      <c r="L1" s="8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s="2" customFormat="1" ht="12">
      <c r="A2" s="9"/>
      <c r="B2" s="10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171</v>
      </c>
      <c r="I2" s="28" t="s">
        <v>158</v>
      </c>
      <c r="J2" s="9" t="s">
        <v>9</v>
      </c>
      <c r="K2" s="29" t="s">
        <v>10</v>
      </c>
      <c r="L2" s="30" t="s">
        <v>11</v>
      </c>
      <c r="M2" s="31" t="s">
        <v>12</v>
      </c>
      <c r="N2" s="32" t="s">
        <v>13</v>
      </c>
      <c r="O2" s="32" t="s">
        <v>14</v>
      </c>
      <c r="P2" s="31" t="s">
        <v>15</v>
      </c>
      <c r="Q2" s="32" t="s">
        <v>16</v>
      </c>
      <c r="R2" s="31" t="s">
        <v>17</v>
      </c>
      <c r="S2" s="32" t="s">
        <v>18</v>
      </c>
      <c r="T2" s="31" t="s">
        <v>19</v>
      </c>
      <c r="U2" s="32" t="s">
        <v>20</v>
      </c>
      <c r="V2" s="30" t="s">
        <v>21</v>
      </c>
      <c r="W2" s="32" t="s">
        <v>22</v>
      </c>
      <c r="X2" s="31" t="s">
        <v>23</v>
      </c>
      <c r="Y2" s="31" t="s">
        <v>24</v>
      </c>
      <c r="Z2" s="31" t="s">
        <v>25</v>
      </c>
      <c r="AA2" s="32" t="s">
        <v>26</v>
      </c>
      <c r="AB2" s="32" t="s">
        <v>27</v>
      </c>
      <c r="AC2" s="32" t="s">
        <v>28</v>
      </c>
      <c r="AD2" s="32" t="s">
        <v>29</v>
      </c>
      <c r="AE2" s="32" t="s">
        <v>30</v>
      </c>
      <c r="AF2" s="32" t="s">
        <v>31</v>
      </c>
      <c r="AG2" s="32" t="s">
        <v>32</v>
      </c>
      <c r="AH2" s="32" t="s">
        <v>33</v>
      </c>
      <c r="AI2" s="40" t="s">
        <v>34</v>
      </c>
    </row>
    <row r="3" spans="1:35" s="2" customFormat="1" ht="12">
      <c r="A3" s="11" t="s">
        <v>172</v>
      </c>
      <c r="B3" s="10" t="s">
        <v>36</v>
      </c>
      <c r="C3" s="9" t="s">
        <v>37</v>
      </c>
      <c r="D3" s="9" t="s">
        <v>38</v>
      </c>
      <c r="E3" s="9" t="s">
        <v>39</v>
      </c>
      <c r="F3" s="9">
        <v>5500</v>
      </c>
      <c r="G3" s="9" t="s">
        <v>40</v>
      </c>
      <c r="H3" s="12">
        <v>480</v>
      </c>
      <c r="I3" s="12">
        <v>490</v>
      </c>
      <c r="J3" s="21">
        <v>165</v>
      </c>
      <c r="K3" s="21">
        <f aca="true" t="shared" si="0" ref="K3:K17">J3-(SUM(L3:AI3))</f>
        <v>30</v>
      </c>
      <c r="L3" s="33">
        <v>6</v>
      </c>
      <c r="M3" s="33">
        <v>5</v>
      </c>
      <c r="N3" s="33">
        <v>6</v>
      </c>
      <c r="O3" s="33">
        <v>2</v>
      </c>
      <c r="P3" s="33"/>
      <c r="Q3" s="33">
        <v>10</v>
      </c>
      <c r="R3" s="33">
        <v>7</v>
      </c>
      <c r="S3" s="33">
        <v>15</v>
      </c>
      <c r="T3" s="33"/>
      <c r="U3" s="33"/>
      <c r="V3" s="33">
        <v>8</v>
      </c>
      <c r="W3" s="33">
        <v>22</v>
      </c>
      <c r="X3" s="33"/>
      <c r="Y3" s="33">
        <v>3</v>
      </c>
      <c r="Z3" s="33">
        <v>6</v>
      </c>
      <c r="AA3" s="33">
        <v>10</v>
      </c>
      <c r="AB3" s="33">
        <v>7</v>
      </c>
      <c r="AC3" s="33">
        <v>10</v>
      </c>
      <c r="AD3" s="33">
        <v>3</v>
      </c>
      <c r="AE3" s="33">
        <v>4</v>
      </c>
      <c r="AF3" s="33">
        <v>10</v>
      </c>
      <c r="AG3" s="33">
        <v>1</v>
      </c>
      <c r="AH3" s="33"/>
      <c r="AI3" s="21"/>
    </row>
    <row r="4" spans="1:35" s="2" customFormat="1" ht="12">
      <c r="A4" s="11"/>
      <c r="B4" s="10" t="s">
        <v>41</v>
      </c>
      <c r="C4" s="9" t="s">
        <v>37</v>
      </c>
      <c r="D4" s="9" t="s">
        <v>173</v>
      </c>
      <c r="E4" s="9" t="s">
        <v>39</v>
      </c>
      <c r="F4" s="9">
        <v>5500</v>
      </c>
      <c r="G4" s="9" t="s">
        <v>40</v>
      </c>
      <c r="H4" s="12"/>
      <c r="I4" s="12"/>
      <c r="J4" s="21">
        <v>55</v>
      </c>
      <c r="K4" s="21">
        <f t="shared" si="0"/>
        <v>44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>
        <v>4</v>
      </c>
      <c r="AD4" s="9"/>
      <c r="AE4" s="9"/>
      <c r="AF4" s="9">
        <v>4</v>
      </c>
      <c r="AG4" s="9">
        <v>3</v>
      </c>
      <c r="AH4" s="9"/>
      <c r="AI4" s="9"/>
    </row>
    <row r="5" spans="1:35" s="2" customFormat="1" ht="12">
      <c r="A5" s="11"/>
      <c r="B5" s="10" t="s">
        <v>43</v>
      </c>
      <c r="C5" s="9" t="s">
        <v>37</v>
      </c>
      <c r="D5" s="9" t="s">
        <v>38</v>
      </c>
      <c r="E5" s="9"/>
      <c r="F5" s="9">
        <v>5500</v>
      </c>
      <c r="G5" s="9" t="s">
        <v>40</v>
      </c>
      <c r="H5" s="12"/>
      <c r="I5" s="12"/>
      <c r="J5" s="21">
        <v>70</v>
      </c>
      <c r="K5" s="21">
        <f t="shared" si="0"/>
        <v>49</v>
      </c>
      <c r="L5" s="9"/>
      <c r="M5" s="9"/>
      <c r="N5" s="9"/>
      <c r="O5" s="9"/>
      <c r="P5" s="9"/>
      <c r="Q5" s="9">
        <v>4</v>
      </c>
      <c r="R5" s="9"/>
      <c r="S5" s="9">
        <v>5</v>
      </c>
      <c r="T5" s="9"/>
      <c r="U5" s="9"/>
      <c r="V5" s="9"/>
      <c r="W5" s="9">
        <v>6</v>
      </c>
      <c r="X5" s="9"/>
      <c r="Y5" s="9">
        <v>4</v>
      </c>
      <c r="Z5" s="9"/>
      <c r="AA5" s="9"/>
      <c r="AB5" s="9">
        <v>2</v>
      </c>
      <c r="AC5" s="9"/>
      <c r="AD5" s="9"/>
      <c r="AE5" s="9"/>
      <c r="AF5" s="9"/>
      <c r="AG5" s="9"/>
      <c r="AH5" s="9"/>
      <c r="AI5" s="9"/>
    </row>
    <row r="6" spans="1:35" s="2" customFormat="1" ht="12">
      <c r="A6" s="11"/>
      <c r="B6" s="10" t="s">
        <v>174</v>
      </c>
      <c r="C6" s="9" t="s">
        <v>46</v>
      </c>
      <c r="D6" s="9"/>
      <c r="E6" s="9"/>
      <c r="F6" s="9">
        <v>5500</v>
      </c>
      <c r="G6" s="9" t="s">
        <v>40</v>
      </c>
      <c r="H6" s="12"/>
      <c r="I6" s="12"/>
      <c r="J6" s="9">
        <v>60</v>
      </c>
      <c r="K6" s="21">
        <f t="shared" si="0"/>
        <v>60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s="2" customFormat="1" ht="24">
      <c r="A7" s="11"/>
      <c r="B7" s="13" t="s">
        <v>175</v>
      </c>
      <c r="C7" s="9" t="s">
        <v>46</v>
      </c>
      <c r="D7" s="9"/>
      <c r="E7" s="9"/>
      <c r="F7" s="9">
        <v>5500</v>
      </c>
      <c r="G7" s="9" t="s">
        <v>40</v>
      </c>
      <c r="H7" s="12"/>
      <c r="I7" s="12"/>
      <c r="J7" s="10">
        <v>40</v>
      </c>
      <c r="K7" s="21">
        <f t="shared" si="0"/>
        <v>40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s="2" customFormat="1" ht="24">
      <c r="A8" s="11"/>
      <c r="B8" s="13" t="s">
        <v>176</v>
      </c>
      <c r="C8" s="9" t="s">
        <v>37</v>
      </c>
      <c r="D8" s="9"/>
      <c r="E8" s="9"/>
      <c r="F8" s="9">
        <v>5500</v>
      </c>
      <c r="G8" s="9" t="s">
        <v>40</v>
      </c>
      <c r="H8" s="12"/>
      <c r="I8" s="12"/>
      <c r="J8" s="21">
        <v>50</v>
      </c>
      <c r="K8" s="21">
        <f t="shared" si="0"/>
        <v>50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s="2" customFormat="1" ht="24">
      <c r="A9" s="11"/>
      <c r="B9" s="13" t="s">
        <v>177</v>
      </c>
      <c r="C9" s="9" t="s">
        <v>37</v>
      </c>
      <c r="D9" s="9"/>
      <c r="E9" s="9"/>
      <c r="F9" s="9">
        <v>5500</v>
      </c>
      <c r="G9" s="9" t="s">
        <v>40</v>
      </c>
      <c r="H9" s="12"/>
      <c r="I9" s="12"/>
      <c r="J9" s="21">
        <v>50</v>
      </c>
      <c r="K9" s="21">
        <f t="shared" si="0"/>
        <v>50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s="2" customFormat="1" ht="12">
      <c r="A10" s="11" t="s">
        <v>52</v>
      </c>
      <c r="B10" s="10" t="s">
        <v>53</v>
      </c>
      <c r="C10" s="9" t="s">
        <v>37</v>
      </c>
      <c r="D10" s="9" t="s">
        <v>38</v>
      </c>
      <c r="E10" s="9" t="s">
        <v>39</v>
      </c>
      <c r="F10" s="9">
        <v>5500</v>
      </c>
      <c r="G10" s="9" t="s">
        <v>40</v>
      </c>
      <c r="H10" s="14">
        <v>427</v>
      </c>
      <c r="I10" s="14">
        <v>427</v>
      </c>
      <c r="J10" s="21">
        <v>99</v>
      </c>
      <c r="K10" s="21">
        <f t="shared" si="0"/>
        <v>40</v>
      </c>
      <c r="L10" s="9"/>
      <c r="M10" s="9"/>
      <c r="N10" s="9"/>
      <c r="O10" s="9">
        <v>4</v>
      </c>
      <c r="P10" s="9"/>
      <c r="Q10" s="9">
        <v>5</v>
      </c>
      <c r="R10" s="9">
        <v>3</v>
      </c>
      <c r="S10" s="9">
        <v>7</v>
      </c>
      <c r="T10" s="9"/>
      <c r="U10" s="9">
        <v>20</v>
      </c>
      <c r="V10" s="9"/>
      <c r="W10" s="9">
        <v>6</v>
      </c>
      <c r="X10" s="9"/>
      <c r="Y10" s="9"/>
      <c r="Z10" s="9">
        <v>5</v>
      </c>
      <c r="AA10" s="9"/>
      <c r="AB10" s="9"/>
      <c r="AC10" s="9">
        <v>5</v>
      </c>
      <c r="AD10" s="9"/>
      <c r="AE10" s="9"/>
      <c r="AF10" s="9"/>
      <c r="AG10" s="9">
        <v>2</v>
      </c>
      <c r="AH10" s="9">
        <v>2</v>
      </c>
      <c r="AI10" s="9"/>
    </row>
    <row r="11" spans="1:256" s="2" customFormat="1" ht="13.5">
      <c r="A11" s="11"/>
      <c r="B11" s="10" t="s">
        <v>178</v>
      </c>
      <c r="C11" s="9" t="s">
        <v>37</v>
      </c>
      <c r="D11" s="9" t="s">
        <v>38</v>
      </c>
      <c r="E11" s="9" t="s">
        <v>39</v>
      </c>
      <c r="F11" s="9">
        <v>5500</v>
      </c>
      <c r="G11" s="9" t="s">
        <v>40</v>
      </c>
      <c r="H11" s="14"/>
      <c r="I11" s="14"/>
      <c r="J11" s="21">
        <v>148</v>
      </c>
      <c r="K11" s="21">
        <f t="shared" si="0"/>
        <v>47</v>
      </c>
      <c r="L11" s="9">
        <v>7</v>
      </c>
      <c r="M11" s="9">
        <v>5</v>
      </c>
      <c r="N11" s="9">
        <v>4</v>
      </c>
      <c r="O11" s="9"/>
      <c r="P11" s="9">
        <v>10</v>
      </c>
      <c r="Q11" s="9">
        <v>13</v>
      </c>
      <c r="R11" s="9">
        <v>6</v>
      </c>
      <c r="S11" s="9">
        <v>6</v>
      </c>
      <c r="T11" s="9"/>
      <c r="U11" s="9"/>
      <c r="V11" s="9"/>
      <c r="W11" s="9">
        <v>8</v>
      </c>
      <c r="X11" s="9"/>
      <c r="Y11" s="9"/>
      <c r="Z11" s="9"/>
      <c r="AA11" s="9">
        <v>9</v>
      </c>
      <c r="AB11" s="9">
        <v>4</v>
      </c>
      <c r="AC11" s="9">
        <v>5</v>
      </c>
      <c r="AD11" s="9">
        <v>5</v>
      </c>
      <c r="AE11" s="9"/>
      <c r="AF11" s="9">
        <v>9</v>
      </c>
      <c r="AG11" s="9">
        <v>10</v>
      </c>
      <c r="AH11" s="9"/>
      <c r="AI11" s="9"/>
      <c r="IV11"/>
    </row>
    <row r="12" spans="1:256" s="2" customFormat="1" ht="13.5">
      <c r="A12" s="11"/>
      <c r="B12" s="10" t="s">
        <v>56</v>
      </c>
      <c r="C12" s="9" t="s">
        <v>37</v>
      </c>
      <c r="D12" s="9" t="s">
        <v>38</v>
      </c>
      <c r="E12" s="9" t="s">
        <v>39</v>
      </c>
      <c r="F12" s="9">
        <v>5500</v>
      </c>
      <c r="G12" s="9" t="s">
        <v>40</v>
      </c>
      <c r="H12" s="14"/>
      <c r="I12" s="14"/>
      <c r="J12" s="21">
        <v>60</v>
      </c>
      <c r="K12" s="21">
        <f t="shared" si="0"/>
        <v>47</v>
      </c>
      <c r="L12" s="9"/>
      <c r="M12" s="9"/>
      <c r="N12" s="9"/>
      <c r="O12" s="9"/>
      <c r="P12" s="9"/>
      <c r="Q12" s="9"/>
      <c r="R12" s="9"/>
      <c r="S12" s="9">
        <v>3</v>
      </c>
      <c r="T12" s="9"/>
      <c r="U12" s="9"/>
      <c r="V12" s="9"/>
      <c r="W12" s="9"/>
      <c r="X12" s="9"/>
      <c r="Y12" s="9">
        <v>4</v>
      </c>
      <c r="Z12" s="9"/>
      <c r="AA12" s="9">
        <v>3</v>
      </c>
      <c r="AB12" s="9"/>
      <c r="AC12" s="9">
        <v>3</v>
      </c>
      <c r="AD12" s="9"/>
      <c r="AE12" s="9"/>
      <c r="AF12" s="9"/>
      <c r="AG12" s="9"/>
      <c r="AH12" s="9"/>
      <c r="AI12" s="9"/>
      <c r="IV12"/>
    </row>
    <row r="13" spans="1:35" ht="13.5">
      <c r="A13" s="11"/>
      <c r="B13" s="13" t="s">
        <v>57</v>
      </c>
      <c r="C13" s="9" t="s">
        <v>37</v>
      </c>
      <c r="D13" s="9" t="s">
        <v>38</v>
      </c>
      <c r="E13" s="9"/>
      <c r="F13" s="9">
        <v>5500</v>
      </c>
      <c r="G13" s="9" t="s">
        <v>40</v>
      </c>
      <c r="H13" s="14"/>
      <c r="I13" s="14"/>
      <c r="J13" s="21">
        <v>30</v>
      </c>
      <c r="K13" s="21">
        <f t="shared" si="0"/>
        <v>30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24">
      <c r="A14" s="11"/>
      <c r="B14" s="13" t="s">
        <v>179</v>
      </c>
      <c r="C14" s="9" t="s">
        <v>46</v>
      </c>
      <c r="D14" s="9"/>
      <c r="E14" s="9"/>
      <c r="F14" s="9">
        <v>5500</v>
      </c>
      <c r="G14" s="9" t="s">
        <v>40</v>
      </c>
      <c r="H14" s="14"/>
      <c r="I14" s="14"/>
      <c r="J14" s="10">
        <v>40</v>
      </c>
      <c r="K14" s="21">
        <f t="shared" si="0"/>
        <v>40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s="2" customFormat="1" ht="24">
      <c r="A15" s="11"/>
      <c r="B15" s="13" t="s">
        <v>180</v>
      </c>
      <c r="C15" s="9" t="s">
        <v>37</v>
      </c>
      <c r="D15" s="9"/>
      <c r="E15" s="9"/>
      <c r="F15" s="9">
        <v>5500</v>
      </c>
      <c r="G15" s="9" t="s">
        <v>40</v>
      </c>
      <c r="H15" s="14"/>
      <c r="I15" s="14"/>
      <c r="J15" s="21">
        <v>50</v>
      </c>
      <c r="K15" s="21">
        <f t="shared" si="0"/>
        <v>50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s="2" customFormat="1" ht="24">
      <c r="A16" s="15" t="s">
        <v>60</v>
      </c>
      <c r="B16" s="10" t="s">
        <v>61</v>
      </c>
      <c r="C16" s="9" t="s">
        <v>37</v>
      </c>
      <c r="D16" s="9" t="s">
        <v>38</v>
      </c>
      <c r="E16" s="9" t="s">
        <v>39</v>
      </c>
      <c r="F16" s="9">
        <v>5500</v>
      </c>
      <c r="G16" s="9" t="s">
        <v>40</v>
      </c>
      <c r="H16" s="14">
        <v>333</v>
      </c>
      <c r="I16" s="14">
        <v>333</v>
      </c>
      <c r="J16" s="21">
        <v>166</v>
      </c>
      <c r="K16" s="21">
        <f t="shared" si="0"/>
        <v>133</v>
      </c>
      <c r="L16" s="9"/>
      <c r="M16" s="9">
        <v>3</v>
      </c>
      <c r="N16" s="9"/>
      <c r="O16" s="9"/>
      <c r="P16" s="9"/>
      <c r="Q16" s="9"/>
      <c r="R16" s="9">
        <v>5</v>
      </c>
      <c r="S16" s="9"/>
      <c r="T16" s="9"/>
      <c r="U16" s="9"/>
      <c r="V16" s="9">
        <v>3</v>
      </c>
      <c r="W16" s="9">
        <v>6</v>
      </c>
      <c r="X16" s="9"/>
      <c r="Y16" s="9"/>
      <c r="Z16" s="9"/>
      <c r="AA16" s="9">
        <v>4</v>
      </c>
      <c r="AB16" s="9"/>
      <c r="AC16" s="9">
        <v>6</v>
      </c>
      <c r="AD16" s="9"/>
      <c r="AE16" s="9"/>
      <c r="AF16" s="9"/>
      <c r="AG16" s="9">
        <v>2</v>
      </c>
      <c r="AH16" s="9"/>
      <c r="AI16" s="9">
        <v>4</v>
      </c>
    </row>
    <row r="17" spans="1:35" s="2" customFormat="1" ht="24">
      <c r="A17" s="15"/>
      <c r="B17" s="10" t="s">
        <v>181</v>
      </c>
      <c r="C17" s="9" t="s">
        <v>37</v>
      </c>
      <c r="D17" s="9" t="s">
        <v>38</v>
      </c>
      <c r="E17" s="9" t="s">
        <v>39</v>
      </c>
      <c r="F17" s="9">
        <v>5500</v>
      </c>
      <c r="G17" s="9" t="s">
        <v>40</v>
      </c>
      <c r="H17" s="14"/>
      <c r="I17" s="14"/>
      <c r="J17" s="21">
        <v>167</v>
      </c>
      <c r="K17" s="21">
        <f t="shared" si="0"/>
        <v>120</v>
      </c>
      <c r="L17" s="9"/>
      <c r="M17" s="9"/>
      <c r="N17" s="9">
        <v>4</v>
      </c>
      <c r="O17" s="9"/>
      <c r="P17" s="9"/>
      <c r="Q17" s="9"/>
      <c r="R17" s="9"/>
      <c r="S17" s="9">
        <v>7</v>
      </c>
      <c r="T17" s="9"/>
      <c r="U17" s="9">
        <v>10</v>
      </c>
      <c r="V17" s="9"/>
      <c r="W17" s="9">
        <v>6</v>
      </c>
      <c r="X17" s="9"/>
      <c r="Y17" s="9"/>
      <c r="Z17" s="9">
        <v>5</v>
      </c>
      <c r="AA17" s="9">
        <v>6</v>
      </c>
      <c r="AB17" s="9"/>
      <c r="AC17" s="9"/>
      <c r="AD17" s="9"/>
      <c r="AE17" s="9">
        <v>4</v>
      </c>
      <c r="AF17" s="9">
        <v>4</v>
      </c>
      <c r="AG17" s="9">
        <v>1</v>
      </c>
      <c r="AH17" s="9"/>
      <c r="AI17" s="9"/>
    </row>
    <row r="18" spans="1:35" s="2" customFormat="1" ht="12">
      <c r="A18" s="16" t="s">
        <v>64</v>
      </c>
      <c r="B18" s="10" t="s">
        <v>65</v>
      </c>
      <c r="C18" s="9" t="s">
        <v>37</v>
      </c>
      <c r="D18" s="9" t="s">
        <v>38</v>
      </c>
      <c r="E18" s="9" t="s">
        <v>39</v>
      </c>
      <c r="F18" s="9">
        <v>6300</v>
      </c>
      <c r="G18" s="9" t="s">
        <v>40</v>
      </c>
      <c r="H18" s="12">
        <v>445</v>
      </c>
      <c r="I18" s="12">
        <v>445</v>
      </c>
      <c r="J18" s="21">
        <v>100</v>
      </c>
      <c r="K18" s="21">
        <v>26</v>
      </c>
      <c r="L18" s="9">
        <v>4</v>
      </c>
      <c r="M18" s="9">
        <v>5</v>
      </c>
      <c r="N18" s="9">
        <v>4</v>
      </c>
      <c r="O18" s="9"/>
      <c r="P18" s="9">
        <v>5</v>
      </c>
      <c r="Q18" s="9"/>
      <c r="R18" s="9">
        <v>5</v>
      </c>
      <c r="S18" s="9">
        <v>5</v>
      </c>
      <c r="T18" s="9"/>
      <c r="U18" s="9"/>
      <c r="V18" s="9">
        <v>3</v>
      </c>
      <c r="W18" s="9">
        <v>8</v>
      </c>
      <c r="X18" s="9">
        <v>4</v>
      </c>
      <c r="Y18" s="9"/>
      <c r="Z18" s="9">
        <v>4</v>
      </c>
      <c r="AA18" s="9">
        <v>7</v>
      </c>
      <c r="AB18" s="9"/>
      <c r="AC18" s="9">
        <v>6</v>
      </c>
      <c r="AD18" s="9"/>
      <c r="AE18" s="9"/>
      <c r="AF18" s="9">
        <v>5</v>
      </c>
      <c r="AG18" s="9">
        <v>6</v>
      </c>
      <c r="AH18" s="9"/>
      <c r="AI18" s="9"/>
    </row>
    <row r="19" spans="1:35" s="2" customFormat="1" ht="12">
      <c r="A19" s="16"/>
      <c r="B19" s="10" t="s">
        <v>66</v>
      </c>
      <c r="C19" s="9" t="s">
        <v>67</v>
      </c>
      <c r="D19" s="9" t="s">
        <v>182</v>
      </c>
      <c r="E19" s="9" t="s">
        <v>39</v>
      </c>
      <c r="F19" s="9">
        <v>6300</v>
      </c>
      <c r="G19" s="9" t="s">
        <v>40</v>
      </c>
      <c r="H19" s="12"/>
      <c r="I19" s="12"/>
      <c r="J19" s="21">
        <v>42</v>
      </c>
      <c r="K19" s="21">
        <f aca="true" t="shared" si="1" ref="K19:K22">J19-(SUM(L19:AI19))</f>
        <v>32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>
        <v>5</v>
      </c>
      <c r="AB19" s="9"/>
      <c r="AC19" s="9"/>
      <c r="AD19" s="9"/>
      <c r="AE19" s="9"/>
      <c r="AF19" s="9">
        <v>4</v>
      </c>
      <c r="AG19" s="9">
        <v>1</v>
      </c>
      <c r="AH19" s="9"/>
      <c r="AI19" s="9"/>
    </row>
    <row r="20" spans="1:35" s="2" customFormat="1" ht="12">
      <c r="A20" s="16"/>
      <c r="B20" s="10" t="s">
        <v>71</v>
      </c>
      <c r="C20" s="9" t="s">
        <v>37</v>
      </c>
      <c r="D20" s="9" t="s">
        <v>38</v>
      </c>
      <c r="E20" s="9" t="s">
        <v>39</v>
      </c>
      <c r="F20" s="9">
        <v>5500</v>
      </c>
      <c r="G20" s="9" t="s">
        <v>40</v>
      </c>
      <c r="H20" s="12"/>
      <c r="I20" s="12"/>
      <c r="J20" s="21">
        <v>48</v>
      </c>
      <c r="K20" s="21">
        <f t="shared" si="1"/>
        <v>13</v>
      </c>
      <c r="L20" s="9"/>
      <c r="M20" s="9"/>
      <c r="N20" s="9"/>
      <c r="O20" s="9"/>
      <c r="P20" s="9"/>
      <c r="Q20" s="9">
        <v>3</v>
      </c>
      <c r="R20" s="9">
        <v>5</v>
      </c>
      <c r="S20" s="9"/>
      <c r="T20" s="9"/>
      <c r="U20" s="9"/>
      <c r="V20" s="9"/>
      <c r="W20" s="9">
        <v>8</v>
      </c>
      <c r="X20" s="9">
        <v>4</v>
      </c>
      <c r="Y20" s="9"/>
      <c r="Z20" s="9">
        <v>4</v>
      </c>
      <c r="AA20" s="9"/>
      <c r="AB20" s="9"/>
      <c r="AC20" s="9">
        <v>6</v>
      </c>
      <c r="AD20" s="9"/>
      <c r="AE20" s="9"/>
      <c r="AF20" s="9">
        <v>3</v>
      </c>
      <c r="AG20" s="9">
        <v>2</v>
      </c>
      <c r="AH20" s="9"/>
      <c r="AI20" s="9"/>
    </row>
    <row r="21" spans="1:35" s="2" customFormat="1" ht="12">
      <c r="A21" s="16"/>
      <c r="B21" s="10" t="s">
        <v>72</v>
      </c>
      <c r="C21" s="9" t="s">
        <v>67</v>
      </c>
      <c r="D21" s="9" t="s">
        <v>182</v>
      </c>
      <c r="E21" s="9" t="s">
        <v>39</v>
      </c>
      <c r="F21" s="9">
        <v>6300</v>
      </c>
      <c r="G21" s="9" t="s">
        <v>40</v>
      </c>
      <c r="H21" s="12"/>
      <c r="I21" s="12"/>
      <c r="J21" s="21">
        <v>47</v>
      </c>
      <c r="K21" s="21">
        <f t="shared" si="1"/>
        <v>47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s="2" customFormat="1" ht="12">
      <c r="A22" s="16"/>
      <c r="B22" s="10" t="s">
        <v>74</v>
      </c>
      <c r="C22" s="9" t="s">
        <v>37</v>
      </c>
      <c r="D22" s="9" t="s">
        <v>38</v>
      </c>
      <c r="E22" s="9" t="s">
        <v>39</v>
      </c>
      <c r="F22" s="9">
        <v>5500</v>
      </c>
      <c r="G22" s="9" t="s">
        <v>40</v>
      </c>
      <c r="H22" s="12"/>
      <c r="I22" s="12"/>
      <c r="J22" s="21">
        <v>68</v>
      </c>
      <c r="K22" s="21">
        <f t="shared" si="1"/>
        <v>44</v>
      </c>
      <c r="L22" s="9"/>
      <c r="M22" s="9"/>
      <c r="N22" s="9">
        <v>2</v>
      </c>
      <c r="O22" s="9"/>
      <c r="P22" s="9"/>
      <c r="Q22" s="9"/>
      <c r="R22" s="9"/>
      <c r="S22" s="9">
        <v>3</v>
      </c>
      <c r="T22" s="9"/>
      <c r="U22" s="9"/>
      <c r="V22" s="9"/>
      <c r="W22" s="9">
        <v>6</v>
      </c>
      <c r="X22" s="9">
        <v>2</v>
      </c>
      <c r="Y22" s="9"/>
      <c r="Z22" s="9"/>
      <c r="AA22" s="9">
        <v>3</v>
      </c>
      <c r="AB22" s="9"/>
      <c r="AC22" s="9">
        <v>4</v>
      </c>
      <c r="AD22" s="9"/>
      <c r="AE22" s="9"/>
      <c r="AF22" s="9">
        <v>3</v>
      </c>
      <c r="AG22" s="9">
        <v>1</v>
      </c>
      <c r="AH22" s="9"/>
      <c r="AI22" s="9"/>
    </row>
    <row r="23" spans="1:35" s="2" customFormat="1" ht="12">
      <c r="A23" s="16"/>
      <c r="B23" s="10" t="s">
        <v>75</v>
      </c>
      <c r="C23" s="9" t="s">
        <v>37</v>
      </c>
      <c r="D23" s="9" t="s">
        <v>38</v>
      </c>
      <c r="E23" s="9" t="s">
        <v>39</v>
      </c>
      <c r="F23" s="9">
        <v>28800</v>
      </c>
      <c r="G23" s="9" t="s">
        <v>40</v>
      </c>
      <c r="H23" s="12"/>
      <c r="I23" s="12"/>
      <c r="J23" s="21">
        <v>90</v>
      </c>
      <c r="K23" s="21">
        <v>32</v>
      </c>
      <c r="L23" s="9"/>
      <c r="M23" s="9"/>
      <c r="N23" s="9"/>
      <c r="O23" s="9"/>
      <c r="P23" s="9"/>
      <c r="Q23" s="9"/>
      <c r="R23" s="9">
        <v>10</v>
      </c>
      <c r="S23" s="9"/>
      <c r="T23" s="9">
        <v>4</v>
      </c>
      <c r="U23" s="9"/>
      <c r="V23" s="9"/>
      <c r="W23" s="9"/>
      <c r="X23" s="9">
        <v>4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s="2" customFormat="1" ht="12">
      <c r="A24" s="16"/>
      <c r="B24" s="10" t="s">
        <v>76</v>
      </c>
      <c r="C24" s="9" t="s">
        <v>37</v>
      </c>
      <c r="D24" s="9" t="s">
        <v>38</v>
      </c>
      <c r="E24" s="9"/>
      <c r="F24" s="9">
        <v>28800</v>
      </c>
      <c r="G24" s="9" t="s">
        <v>40</v>
      </c>
      <c r="H24" s="12"/>
      <c r="I24" s="12"/>
      <c r="J24" s="21"/>
      <c r="K24" s="21">
        <v>40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s="2" customFormat="1" ht="12">
      <c r="A25" s="16"/>
      <c r="B25" s="13" t="s">
        <v>183</v>
      </c>
      <c r="C25" s="9" t="s">
        <v>37</v>
      </c>
      <c r="D25" s="9"/>
      <c r="E25" s="9"/>
      <c r="F25" s="9">
        <v>6300</v>
      </c>
      <c r="G25" s="9" t="s">
        <v>40</v>
      </c>
      <c r="H25" s="12"/>
      <c r="I25" s="12"/>
      <c r="J25" s="21">
        <v>50</v>
      </c>
      <c r="K25" s="21">
        <f aca="true" t="shared" si="2" ref="K25:K36">J25-(SUM(L25:AI25))</f>
        <v>50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s="2" customFormat="1" ht="12">
      <c r="A26" s="16" t="s">
        <v>78</v>
      </c>
      <c r="B26" s="10" t="s">
        <v>184</v>
      </c>
      <c r="C26" s="9" t="s">
        <v>37</v>
      </c>
      <c r="D26" s="9" t="s">
        <v>80</v>
      </c>
      <c r="E26" s="9" t="s">
        <v>88</v>
      </c>
      <c r="F26" s="9">
        <v>5500</v>
      </c>
      <c r="G26" s="9" t="s">
        <v>40</v>
      </c>
      <c r="H26" s="14">
        <v>373</v>
      </c>
      <c r="I26" s="14">
        <v>364</v>
      </c>
      <c r="J26" s="21">
        <v>127</v>
      </c>
      <c r="K26" s="21">
        <v>65</v>
      </c>
      <c r="L26" s="9"/>
      <c r="M26" s="9"/>
      <c r="N26" s="9">
        <v>3</v>
      </c>
      <c r="O26" s="9"/>
      <c r="P26" s="9"/>
      <c r="Q26" s="9"/>
      <c r="R26" s="9"/>
      <c r="S26" s="9">
        <v>4</v>
      </c>
      <c r="T26" s="9"/>
      <c r="U26" s="9">
        <v>20</v>
      </c>
      <c r="V26" s="9"/>
      <c r="W26" s="9">
        <v>10</v>
      </c>
      <c r="X26" s="9"/>
      <c r="Y26" s="9"/>
      <c r="Z26" s="9"/>
      <c r="AA26" s="9">
        <v>5</v>
      </c>
      <c r="AB26" s="9">
        <v>6</v>
      </c>
      <c r="AC26" s="9">
        <v>8</v>
      </c>
      <c r="AD26" s="9"/>
      <c r="AE26" s="9"/>
      <c r="AF26" s="9"/>
      <c r="AG26" s="9">
        <v>3</v>
      </c>
      <c r="AH26" s="9"/>
      <c r="AI26" s="9"/>
    </row>
    <row r="27" spans="1:35" s="2" customFormat="1" ht="12">
      <c r="A27" s="16"/>
      <c r="B27" s="10" t="s">
        <v>82</v>
      </c>
      <c r="C27" s="9" t="s">
        <v>37</v>
      </c>
      <c r="D27" s="9" t="s">
        <v>80</v>
      </c>
      <c r="E27" s="9" t="s">
        <v>88</v>
      </c>
      <c r="F27" s="9">
        <v>5500</v>
      </c>
      <c r="G27" s="9" t="s">
        <v>40</v>
      </c>
      <c r="H27" s="14"/>
      <c r="I27" s="14"/>
      <c r="J27" s="21">
        <v>53</v>
      </c>
      <c r="K27" s="21">
        <f t="shared" si="2"/>
        <v>35</v>
      </c>
      <c r="L27" s="9"/>
      <c r="M27" s="9"/>
      <c r="N27" s="9">
        <v>3</v>
      </c>
      <c r="O27" s="9"/>
      <c r="P27" s="9"/>
      <c r="Q27" s="9"/>
      <c r="R27" s="9"/>
      <c r="S27" s="9"/>
      <c r="T27" s="9"/>
      <c r="U27" s="9"/>
      <c r="V27" s="9">
        <v>3</v>
      </c>
      <c r="W27" s="9">
        <v>4</v>
      </c>
      <c r="X27" s="9"/>
      <c r="Y27" s="9"/>
      <c r="Z27" s="9"/>
      <c r="AA27" s="9">
        <v>4</v>
      </c>
      <c r="AB27" s="9">
        <v>4</v>
      </c>
      <c r="AC27" s="9"/>
      <c r="AD27" s="9"/>
      <c r="AE27" s="9"/>
      <c r="AF27" s="9"/>
      <c r="AG27" s="9"/>
      <c r="AH27" s="9"/>
      <c r="AI27" s="9"/>
    </row>
    <row r="28" spans="1:35" s="2" customFormat="1" ht="12">
      <c r="A28" s="16"/>
      <c r="B28" s="10" t="s">
        <v>83</v>
      </c>
      <c r="C28" s="9" t="s">
        <v>37</v>
      </c>
      <c r="D28" s="9" t="s">
        <v>80</v>
      </c>
      <c r="E28" s="9" t="s">
        <v>88</v>
      </c>
      <c r="F28" s="9">
        <v>5500</v>
      </c>
      <c r="G28" s="9" t="s">
        <v>40</v>
      </c>
      <c r="H28" s="14"/>
      <c r="I28" s="14"/>
      <c r="J28" s="21">
        <v>62</v>
      </c>
      <c r="K28" s="21">
        <f t="shared" si="2"/>
        <v>42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>
        <v>5</v>
      </c>
      <c r="X28" s="9">
        <v>4</v>
      </c>
      <c r="Y28" s="9"/>
      <c r="Z28" s="9"/>
      <c r="AA28" s="9">
        <v>4</v>
      </c>
      <c r="AB28" s="9"/>
      <c r="AC28" s="9">
        <v>4</v>
      </c>
      <c r="AD28" s="9"/>
      <c r="AE28" s="9"/>
      <c r="AF28" s="9"/>
      <c r="AG28" s="9">
        <v>3</v>
      </c>
      <c r="AH28" s="9"/>
      <c r="AI28" s="9"/>
    </row>
    <row r="29" spans="1:35" s="2" customFormat="1" ht="12">
      <c r="A29" s="16"/>
      <c r="B29" s="10" t="s">
        <v>84</v>
      </c>
      <c r="C29" s="9" t="s">
        <v>37</v>
      </c>
      <c r="D29" s="9" t="s">
        <v>80</v>
      </c>
      <c r="E29" s="9" t="s">
        <v>88</v>
      </c>
      <c r="F29" s="9">
        <v>5500</v>
      </c>
      <c r="G29" s="9" t="s">
        <v>40</v>
      </c>
      <c r="H29" s="14"/>
      <c r="I29" s="14"/>
      <c r="J29" s="21">
        <v>62</v>
      </c>
      <c r="K29" s="21">
        <f t="shared" si="2"/>
        <v>39</v>
      </c>
      <c r="L29" s="9"/>
      <c r="M29" s="9"/>
      <c r="N29" s="9"/>
      <c r="O29" s="9"/>
      <c r="P29" s="9"/>
      <c r="Q29" s="9"/>
      <c r="R29" s="9"/>
      <c r="S29" s="9">
        <v>4</v>
      </c>
      <c r="T29" s="9"/>
      <c r="U29" s="9"/>
      <c r="V29" s="9"/>
      <c r="W29" s="9">
        <v>4</v>
      </c>
      <c r="X29" s="9"/>
      <c r="Y29" s="9"/>
      <c r="Z29" s="9"/>
      <c r="AA29" s="9"/>
      <c r="AB29" s="9"/>
      <c r="AC29" s="9">
        <v>4</v>
      </c>
      <c r="AD29" s="9"/>
      <c r="AE29" s="9"/>
      <c r="AF29" s="9">
        <v>5</v>
      </c>
      <c r="AG29" s="9">
        <v>6</v>
      </c>
      <c r="AH29" s="9"/>
      <c r="AI29" s="9"/>
    </row>
    <row r="30" spans="1:35" s="2" customFormat="1" ht="12">
      <c r="A30" s="16"/>
      <c r="B30" s="10" t="s">
        <v>185</v>
      </c>
      <c r="C30" s="9" t="s">
        <v>46</v>
      </c>
      <c r="D30" s="9"/>
      <c r="E30" s="9"/>
      <c r="F30" s="9">
        <v>5500</v>
      </c>
      <c r="G30" s="9" t="s">
        <v>40</v>
      </c>
      <c r="H30" s="14"/>
      <c r="I30" s="14"/>
      <c r="J30" s="9">
        <v>60</v>
      </c>
      <c r="K30" s="21">
        <f t="shared" si="2"/>
        <v>60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s="2" customFormat="1" ht="12">
      <c r="A31" s="16" t="s">
        <v>86</v>
      </c>
      <c r="B31" s="10" t="s">
        <v>87</v>
      </c>
      <c r="C31" s="9" t="s">
        <v>37</v>
      </c>
      <c r="D31" s="9" t="s">
        <v>80</v>
      </c>
      <c r="E31" s="9" t="s">
        <v>88</v>
      </c>
      <c r="F31" s="9">
        <v>5500</v>
      </c>
      <c r="G31" s="9" t="s">
        <v>40</v>
      </c>
      <c r="H31" s="14">
        <v>140</v>
      </c>
      <c r="I31" s="14">
        <v>144</v>
      </c>
      <c r="J31" s="21">
        <v>33</v>
      </c>
      <c r="K31" s="21">
        <f t="shared" si="2"/>
        <v>24</v>
      </c>
      <c r="L31" s="9"/>
      <c r="M31" s="9"/>
      <c r="N31" s="9"/>
      <c r="O31" s="9"/>
      <c r="P31" s="9"/>
      <c r="Q31" s="9"/>
      <c r="R31" s="9"/>
      <c r="S31" s="9">
        <v>3</v>
      </c>
      <c r="T31" s="9"/>
      <c r="U31" s="9"/>
      <c r="V31" s="9"/>
      <c r="W31" s="9">
        <v>6</v>
      </c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s="2" customFormat="1" ht="12">
      <c r="A32" s="16"/>
      <c r="B32" s="13" t="s">
        <v>186</v>
      </c>
      <c r="C32" s="9" t="s">
        <v>46</v>
      </c>
      <c r="D32" s="9"/>
      <c r="E32" s="9"/>
      <c r="F32" s="9">
        <v>5500</v>
      </c>
      <c r="G32" s="9" t="s">
        <v>40</v>
      </c>
      <c r="H32" s="14"/>
      <c r="I32" s="14"/>
      <c r="J32" s="10">
        <v>30</v>
      </c>
      <c r="K32" s="21">
        <f t="shared" si="2"/>
        <v>30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s="2" customFormat="1" ht="12">
      <c r="A33" s="16"/>
      <c r="B33" s="13" t="s">
        <v>187</v>
      </c>
      <c r="C33" s="9" t="s">
        <v>37</v>
      </c>
      <c r="D33" s="9"/>
      <c r="E33" s="9"/>
      <c r="F33" s="9">
        <v>5500</v>
      </c>
      <c r="G33" s="9" t="s">
        <v>40</v>
      </c>
      <c r="H33" s="14"/>
      <c r="I33" s="14"/>
      <c r="J33" s="34">
        <v>30</v>
      </c>
      <c r="K33" s="21">
        <f t="shared" si="2"/>
        <v>30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s="2" customFormat="1" ht="12">
      <c r="A34" s="16"/>
      <c r="B34" s="10" t="s">
        <v>91</v>
      </c>
      <c r="C34" s="9" t="s">
        <v>37</v>
      </c>
      <c r="D34" s="9" t="s">
        <v>80</v>
      </c>
      <c r="E34" s="9" t="s">
        <v>88</v>
      </c>
      <c r="F34" s="9">
        <v>5500</v>
      </c>
      <c r="G34" s="9" t="s">
        <v>40</v>
      </c>
      <c r="H34" s="14"/>
      <c r="I34" s="14"/>
      <c r="J34" s="21">
        <v>51</v>
      </c>
      <c r="K34" s="21">
        <f t="shared" si="2"/>
        <v>34</v>
      </c>
      <c r="L34" s="9"/>
      <c r="M34" s="9"/>
      <c r="N34" s="9"/>
      <c r="O34" s="9"/>
      <c r="P34" s="9"/>
      <c r="Q34" s="9"/>
      <c r="R34" s="9">
        <v>4</v>
      </c>
      <c r="S34" s="9">
        <v>4</v>
      </c>
      <c r="T34" s="9"/>
      <c r="U34" s="9"/>
      <c r="V34" s="9">
        <v>3</v>
      </c>
      <c r="W34" s="9"/>
      <c r="X34" s="9"/>
      <c r="Y34" s="9"/>
      <c r="Z34" s="9"/>
      <c r="AA34" s="9"/>
      <c r="AB34" s="9"/>
      <c r="AC34" s="9">
        <v>4</v>
      </c>
      <c r="AD34" s="9"/>
      <c r="AE34" s="9"/>
      <c r="AF34" s="9"/>
      <c r="AG34" s="9"/>
      <c r="AH34" s="9">
        <v>2</v>
      </c>
      <c r="AI34" s="9"/>
    </row>
    <row r="35" spans="1:35" s="2" customFormat="1" ht="12">
      <c r="A35" s="11" t="s">
        <v>188</v>
      </c>
      <c r="B35" s="10" t="s">
        <v>93</v>
      </c>
      <c r="C35" s="9" t="s">
        <v>37</v>
      </c>
      <c r="D35" s="9" t="s">
        <v>38</v>
      </c>
      <c r="E35" s="9" t="s">
        <v>39</v>
      </c>
      <c r="F35" s="9">
        <v>5500</v>
      </c>
      <c r="G35" s="9" t="s">
        <v>40</v>
      </c>
      <c r="H35" s="12">
        <v>613</v>
      </c>
      <c r="I35" s="12">
        <v>608</v>
      </c>
      <c r="J35" s="21">
        <v>50</v>
      </c>
      <c r="K35" s="21">
        <f t="shared" si="2"/>
        <v>26</v>
      </c>
      <c r="L35" s="9"/>
      <c r="M35" s="9"/>
      <c r="N35" s="9"/>
      <c r="O35" s="9"/>
      <c r="P35" s="9"/>
      <c r="Q35" s="9"/>
      <c r="R35" s="9">
        <v>8</v>
      </c>
      <c r="S35" s="9">
        <v>3</v>
      </c>
      <c r="T35" s="9"/>
      <c r="U35" s="9"/>
      <c r="V35" s="9"/>
      <c r="W35" s="9"/>
      <c r="X35" s="9">
        <v>4</v>
      </c>
      <c r="Y35" s="9">
        <v>3</v>
      </c>
      <c r="Z35" s="9">
        <v>6</v>
      </c>
      <c r="AA35" s="9"/>
      <c r="AB35" s="9"/>
      <c r="AC35" s="9"/>
      <c r="AD35" s="9"/>
      <c r="AE35" s="9"/>
      <c r="AF35" s="9"/>
      <c r="AG35" s="9"/>
      <c r="AH35" s="9"/>
      <c r="AI35" s="9"/>
    </row>
    <row r="36" spans="1:35" s="2" customFormat="1" ht="12">
      <c r="A36" s="11"/>
      <c r="B36" s="13" t="s">
        <v>189</v>
      </c>
      <c r="C36" s="9" t="s">
        <v>46</v>
      </c>
      <c r="D36" s="9"/>
      <c r="E36" s="9"/>
      <c r="F36" s="9">
        <v>5500</v>
      </c>
      <c r="G36" s="9" t="s">
        <v>40</v>
      </c>
      <c r="H36" s="12"/>
      <c r="I36" s="12"/>
      <c r="J36" s="10">
        <v>40</v>
      </c>
      <c r="K36" s="21">
        <f t="shared" si="2"/>
        <v>40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s="2" customFormat="1" ht="12">
      <c r="A37" s="11"/>
      <c r="B37" s="10" t="s">
        <v>190</v>
      </c>
      <c r="C37" s="9" t="s">
        <v>37</v>
      </c>
      <c r="D37" s="17" t="s">
        <v>173</v>
      </c>
      <c r="E37" s="18" t="s">
        <v>191</v>
      </c>
      <c r="F37" s="9">
        <v>5500</v>
      </c>
      <c r="G37" s="9" t="s">
        <v>97</v>
      </c>
      <c r="H37" s="12"/>
      <c r="I37" s="12"/>
      <c r="J37" s="21">
        <v>50</v>
      </c>
      <c r="K37" s="17">
        <v>46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21">
        <v>3</v>
      </c>
      <c r="AD37" s="17"/>
      <c r="AE37" s="17"/>
      <c r="AF37" s="17"/>
      <c r="AG37" s="39"/>
      <c r="AH37" s="17"/>
      <c r="AI37" s="17"/>
    </row>
    <row r="38" spans="1:35" s="2" customFormat="1" ht="12">
      <c r="A38" s="11"/>
      <c r="B38" s="10" t="s">
        <v>192</v>
      </c>
      <c r="C38" s="9" t="s">
        <v>37</v>
      </c>
      <c r="D38" s="19"/>
      <c r="E38" s="20"/>
      <c r="F38" s="9">
        <v>5500</v>
      </c>
      <c r="G38" s="9" t="s">
        <v>97</v>
      </c>
      <c r="H38" s="12"/>
      <c r="I38" s="12"/>
      <c r="J38" s="21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39"/>
      <c r="AD38" s="19"/>
      <c r="AE38" s="19"/>
      <c r="AF38" s="19"/>
      <c r="AG38" s="21">
        <v>1</v>
      </c>
      <c r="AH38" s="19"/>
      <c r="AI38" s="19"/>
    </row>
    <row r="39" spans="1:35" s="2" customFormat="1" ht="12">
      <c r="A39" s="11"/>
      <c r="B39" s="10" t="s">
        <v>193</v>
      </c>
      <c r="C39" s="9" t="s">
        <v>37</v>
      </c>
      <c r="D39" s="17" t="s">
        <v>100</v>
      </c>
      <c r="E39" s="17" t="s">
        <v>112</v>
      </c>
      <c r="F39" s="9">
        <v>9000</v>
      </c>
      <c r="G39" s="9" t="s">
        <v>97</v>
      </c>
      <c r="H39" s="12"/>
      <c r="I39" s="12"/>
      <c r="J39" s="21">
        <v>360</v>
      </c>
      <c r="K39" s="17">
        <v>235</v>
      </c>
      <c r="L39" s="17">
        <v>9</v>
      </c>
      <c r="M39" s="17">
        <v>15</v>
      </c>
      <c r="N39" s="9"/>
      <c r="O39" s="9"/>
      <c r="P39" s="9"/>
      <c r="Q39" s="9"/>
      <c r="R39" s="9">
        <v>4</v>
      </c>
      <c r="S39" s="17">
        <v>15</v>
      </c>
      <c r="T39" s="9">
        <v>4</v>
      </c>
      <c r="U39" s="17"/>
      <c r="V39" s="17">
        <v>15</v>
      </c>
      <c r="W39" s="17"/>
      <c r="X39" s="17"/>
      <c r="Y39" s="17">
        <v>15</v>
      </c>
      <c r="Z39" s="17">
        <v>6</v>
      </c>
      <c r="AA39" s="9"/>
      <c r="AB39" s="17">
        <v>15</v>
      </c>
      <c r="AC39" s="9"/>
      <c r="AD39" s="9"/>
      <c r="AE39" s="9"/>
      <c r="AF39" s="9"/>
      <c r="AG39" s="9"/>
      <c r="AH39" s="9"/>
      <c r="AI39" s="9"/>
    </row>
    <row r="40" spans="1:35" s="2" customFormat="1" ht="12">
      <c r="A40" s="11"/>
      <c r="B40" s="10" t="s">
        <v>194</v>
      </c>
      <c r="C40" s="9" t="s">
        <v>37</v>
      </c>
      <c r="D40" s="19"/>
      <c r="E40" s="19"/>
      <c r="F40" s="9">
        <v>9000</v>
      </c>
      <c r="G40" s="9" t="s">
        <v>97</v>
      </c>
      <c r="H40" s="12"/>
      <c r="I40" s="12"/>
      <c r="J40" s="21"/>
      <c r="K40" s="19"/>
      <c r="L40" s="19"/>
      <c r="M40" s="19"/>
      <c r="N40" s="9"/>
      <c r="O40" s="9"/>
      <c r="P40" s="9"/>
      <c r="Q40" s="9"/>
      <c r="R40" s="9">
        <v>11</v>
      </c>
      <c r="S40" s="19"/>
      <c r="T40" s="9">
        <v>11</v>
      </c>
      <c r="U40" s="19"/>
      <c r="V40" s="19"/>
      <c r="W40" s="19"/>
      <c r="X40" s="19"/>
      <c r="Y40" s="19"/>
      <c r="Z40" s="19"/>
      <c r="AA40" s="9">
        <v>5</v>
      </c>
      <c r="AB40" s="19"/>
      <c r="AC40" s="9"/>
      <c r="AD40" s="9"/>
      <c r="AE40" s="9"/>
      <c r="AF40" s="9"/>
      <c r="AG40" s="9"/>
      <c r="AH40" s="9"/>
      <c r="AI40" s="9"/>
    </row>
    <row r="41" spans="1:35" s="2" customFormat="1" ht="12">
      <c r="A41" s="11"/>
      <c r="B41" s="13" t="s">
        <v>195</v>
      </c>
      <c r="C41" s="9" t="s">
        <v>46</v>
      </c>
      <c r="D41" s="9"/>
      <c r="E41" s="9"/>
      <c r="F41" s="9">
        <v>10350</v>
      </c>
      <c r="G41" s="9" t="s">
        <v>97</v>
      </c>
      <c r="H41" s="12"/>
      <c r="I41" s="12"/>
      <c r="J41" s="10">
        <v>30</v>
      </c>
      <c r="K41" s="21">
        <f aca="true" t="shared" si="3" ref="K41:K45">J41-(SUM(L41:AI41))</f>
        <v>30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s="2" customFormat="1" ht="24">
      <c r="A42" s="11"/>
      <c r="B42" s="13" t="s">
        <v>196</v>
      </c>
      <c r="C42" s="9" t="s">
        <v>46</v>
      </c>
      <c r="D42" s="9"/>
      <c r="E42" s="9"/>
      <c r="F42" s="9">
        <v>10350</v>
      </c>
      <c r="G42" s="9" t="s">
        <v>97</v>
      </c>
      <c r="H42" s="12"/>
      <c r="I42" s="12"/>
      <c r="J42" s="10">
        <v>20</v>
      </c>
      <c r="K42" s="21">
        <f t="shared" si="3"/>
        <v>20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s="2" customFormat="1" ht="12">
      <c r="A43" s="11"/>
      <c r="B43" s="10" t="s">
        <v>197</v>
      </c>
      <c r="C43" s="9" t="s">
        <v>37</v>
      </c>
      <c r="D43" s="17" t="s">
        <v>100</v>
      </c>
      <c r="E43" s="17" t="s">
        <v>112</v>
      </c>
      <c r="F43" s="9">
        <v>9000</v>
      </c>
      <c r="G43" s="9" t="s">
        <v>97</v>
      </c>
      <c r="H43" s="12"/>
      <c r="I43" s="12"/>
      <c r="J43" s="21">
        <v>28</v>
      </c>
      <c r="K43" s="17">
        <v>7</v>
      </c>
      <c r="L43" s="17"/>
      <c r="M43" s="17">
        <v>5</v>
      </c>
      <c r="N43" s="17"/>
      <c r="O43" s="17"/>
      <c r="P43" s="17"/>
      <c r="Q43" s="17"/>
      <c r="R43" s="17"/>
      <c r="S43" s="17"/>
      <c r="T43" s="9">
        <v>2</v>
      </c>
      <c r="U43" s="17"/>
      <c r="V43" s="17">
        <v>10</v>
      </c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</row>
    <row r="44" spans="1:35" s="2" customFormat="1" ht="12">
      <c r="A44" s="11"/>
      <c r="B44" s="10" t="s">
        <v>198</v>
      </c>
      <c r="C44" s="9" t="s">
        <v>37</v>
      </c>
      <c r="D44" s="19"/>
      <c r="E44" s="19"/>
      <c r="F44" s="9">
        <v>9000</v>
      </c>
      <c r="G44" s="9" t="s">
        <v>97</v>
      </c>
      <c r="H44" s="12"/>
      <c r="I44" s="12"/>
      <c r="J44" s="21"/>
      <c r="K44" s="19"/>
      <c r="L44" s="19"/>
      <c r="M44" s="19"/>
      <c r="N44" s="19"/>
      <c r="O44" s="19"/>
      <c r="P44" s="19"/>
      <c r="Q44" s="19"/>
      <c r="R44" s="19"/>
      <c r="S44" s="19"/>
      <c r="T44" s="9">
        <v>4</v>
      </c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</row>
    <row r="45" spans="1:35" s="2" customFormat="1" ht="12">
      <c r="A45" s="11"/>
      <c r="B45" s="13" t="s">
        <v>199</v>
      </c>
      <c r="C45" s="9" t="s">
        <v>37</v>
      </c>
      <c r="D45" s="9"/>
      <c r="E45" s="9"/>
      <c r="F45" s="9">
        <v>10350</v>
      </c>
      <c r="G45" s="9" t="s">
        <v>97</v>
      </c>
      <c r="H45" s="12"/>
      <c r="I45" s="12"/>
      <c r="J45" s="9">
        <v>30</v>
      </c>
      <c r="K45" s="21">
        <f t="shared" si="3"/>
        <v>30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s="2" customFormat="1" ht="24">
      <c r="A46" s="11" t="s">
        <v>105</v>
      </c>
      <c r="B46" s="10" t="s">
        <v>200</v>
      </c>
      <c r="C46" s="9" t="s">
        <v>37</v>
      </c>
      <c r="D46" s="17" t="s">
        <v>100</v>
      </c>
      <c r="E46" s="17" t="s">
        <v>112</v>
      </c>
      <c r="F46" s="9">
        <v>4800</v>
      </c>
      <c r="G46" s="9" t="s">
        <v>107</v>
      </c>
      <c r="H46" s="12">
        <v>674</v>
      </c>
      <c r="I46" s="12">
        <v>674</v>
      </c>
      <c r="J46" s="21">
        <v>90</v>
      </c>
      <c r="K46" s="17">
        <v>47</v>
      </c>
      <c r="L46" s="17"/>
      <c r="M46" s="17"/>
      <c r="N46" s="17"/>
      <c r="O46" s="17"/>
      <c r="P46" s="17"/>
      <c r="Q46" s="17"/>
      <c r="R46" s="17">
        <v>5</v>
      </c>
      <c r="S46" s="17">
        <v>3</v>
      </c>
      <c r="T46" s="17"/>
      <c r="U46" s="17"/>
      <c r="V46" s="17"/>
      <c r="W46" s="17"/>
      <c r="X46" s="17">
        <v>3</v>
      </c>
      <c r="Y46" s="17">
        <v>3</v>
      </c>
      <c r="Z46" s="17"/>
      <c r="AA46" s="17"/>
      <c r="AB46" s="17"/>
      <c r="AC46" s="17"/>
      <c r="AD46" s="17">
        <v>5</v>
      </c>
      <c r="AE46" s="17"/>
      <c r="AF46" s="17">
        <v>6</v>
      </c>
      <c r="AG46" s="17">
        <v>1</v>
      </c>
      <c r="AH46" s="17">
        <v>2</v>
      </c>
      <c r="AI46" s="17"/>
    </row>
    <row r="47" spans="1:35" s="2" customFormat="1" ht="24">
      <c r="A47" s="11"/>
      <c r="B47" s="10" t="s">
        <v>201</v>
      </c>
      <c r="C47" s="9" t="s">
        <v>37</v>
      </c>
      <c r="D47" s="19"/>
      <c r="E47" s="19"/>
      <c r="F47" s="9">
        <v>4800</v>
      </c>
      <c r="G47" s="9" t="s">
        <v>107</v>
      </c>
      <c r="H47" s="12"/>
      <c r="I47" s="12"/>
      <c r="J47" s="21"/>
      <c r="K47" s="19"/>
      <c r="L47" s="19"/>
      <c r="M47" s="19"/>
      <c r="N47" s="19"/>
      <c r="O47" s="17">
        <v>4</v>
      </c>
      <c r="P47" s="17"/>
      <c r="Q47" s="17"/>
      <c r="R47" s="38"/>
      <c r="S47" s="17"/>
      <c r="T47" s="17"/>
      <c r="U47" s="17">
        <v>6</v>
      </c>
      <c r="V47" s="17"/>
      <c r="W47" s="17"/>
      <c r="X47" s="38"/>
      <c r="Y47" s="38"/>
      <c r="Z47" s="17"/>
      <c r="AA47" s="17"/>
      <c r="AB47" s="17"/>
      <c r="AC47" s="17"/>
      <c r="AD47" s="17"/>
      <c r="AE47" s="17"/>
      <c r="AF47" s="17"/>
      <c r="AG47" s="17">
        <v>5</v>
      </c>
      <c r="AH47" s="17"/>
      <c r="AI47" s="19"/>
    </row>
    <row r="48" spans="1:35" s="2" customFormat="1" ht="12">
      <c r="A48" s="11"/>
      <c r="B48" s="10" t="s">
        <v>108</v>
      </c>
      <c r="C48" s="9" t="s">
        <v>37</v>
      </c>
      <c r="D48" s="9" t="s">
        <v>100</v>
      </c>
      <c r="E48" s="9"/>
      <c r="F48" s="9">
        <v>4800</v>
      </c>
      <c r="G48" s="9" t="s">
        <v>109</v>
      </c>
      <c r="H48" s="12"/>
      <c r="I48" s="12"/>
      <c r="J48" s="21">
        <v>30</v>
      </c>
      <c r="K48" s="21">
        <f aca="true" t="shared" si="4" ref="K48:K52">J48-(SUM(L48:AI48))</f>
        <v>30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s="2" customFormat="1" ht="12">
      <c r="A49" s="11"/>
      <c r="B49" s="10" t="s">
        <v>110</v>
      </c>
      <c r="C49" s="9" t="s">
        <v>37</v>
      </c>
      <c r="D49" s="9" t="s">
        <v>38</v>
      </c>
      <c r="E49" s="9" t="s">
        <v>39</v>
      </c>
      <c r="F49" s="9">
        <v>4800</v>
      </c>
      <c r="G49" s="9" t="s">
        <v>109</v>
      </c>
      <c r="H49" s="12"/>
      <c r="I49" s="12"/>
      <c r="J49" s="21">
        <v>60</v>
      </c>
      <c r="K49" s="21">
        <f t="shared" si="4"/>
        <v>23</v>
      </c>
      <c r="L49" s="9"/>
      <c r="M49" s="9"/>
      <c r="N49" s="9">
        <v>2</v>
      </c>
      <c r="O49" s="9">
        <v>3</v>
      </c>
      <c r="P49" s="9"/>
      <c r="Q49" s="9"/>
      <c r="R49" s="9">
        <v>5</v>
      </c>
      <c r="S49" s="9"/>
      <c r="T49" s="9"/>
      <c r="U49" s="9"/>
      <c r="V49" s="9"/>
      <c r="W49" s="9">
        <v>8</v>
      </c>
      <c r="X49" s="9"/>
      <c r="Y49" s="9">
        <v>2</v>
      </c>
      <c r="Z49" s="9"/>
      <c r="AA49" s="9"/>
      <c r="AB49" s="9">
        <v>4</v>
      </c>
      <c r="AC49" s="9">
        <v>4</v>
      </c>
      <c r="AD49" s="9"/>
      <c r="AE49" s="9">
        <v>3</v>
      </c>
      <c r="AF49" s="9">
        <v>3</v>
      </c>
      <c r="AG49" s="9">
        <v>1</v>
      </c>
      <c r="AH49" s="9">
        <v>2</v>
      </c>
      <c r="AI49" s="9"/>
    </row>
    <row r="50" spans="1:35" s="2" customFormat="1" ht="12">
      <c r="A50" s="11"/>
      <c r="B50" s="10" t="s">
        <v>202</v>
      </c>
      <c r="C50" s="9" t="s">
        <v>37</v>
      </c>
      <c r="D50" s="9" t="s">
        <v>100</v>
      </c>
      <c r="E50" s="9"/>
      <c r="F50" s="9">
        <v>5500</v>
      </c>
      <c r="G50" s="9" t="s">
        <v>107</v>
      </c>
      <c r="H50" s="12"/>
      <c r="I50" s="12"/>
      <c r="J50" s="21">
        <v>15</v>
      </c>
      <c r="K50" s="21">
        <f t="shared" si="4"/>
        <v>15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1:35" s="2" customFormat="1" ht="12">
      <c r="A51" s="11"/>
      <c r="B51" s="10" t="s">
        <v>113</v>
      </c>
      <c r="C51" s="9" t="s">
        <v>37</v>
      </c>
      <c r="D51" s="9" t="s">
        <v>100</v>
      </c>
      <c r="E51" s="9"/>
      <c r="F51" s="9">
        <v>4800</v>
      </c>
      <c r="G51" s="9" t="s">
        <v>109</v>
      </c>
      <c r="H51" s="12"/>
      <c r="I51" s="12"/>
      <c r="J51" s="21">
        <v>15</v>
      </c>
      <c r="K51" s="21">
        <f t="shared" si="4"/>
        <v>15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1:35" s="2" customFormat="1" ht="12">
      <c r="A52" s="11"/>
      <c r="B52" s="10" t="s">
        <v>114</v>
      </c>
      <c r="C52" s="9" t="s">
        <v>37</v>
      </c>
      <c r="D52" s="9" t="s">
        <v>100</v>
      </c>
      <c r="E52" s="17" t="s">
        <v>112</v>
      </c>
      <c r="F52" s="9">
        <v>24000</v>
      </c>
      <c r="G52" s="9" t="s">
        <v>107</v>
      </c>
      <c r="H52" s="12"/>
      <c r="I52" s="12"/>
      <c r="J52" s="21">
        <v>90</v>
      </c>
      <c r="K52" s="21">
        <f t="shared" si="4"/>
        <v>90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</row>
    <row r="53" spans="1:35" s="2" customFormat="1" ht="24">
      <c r="A53" s="11"/>
      <c r="B53" s="10" t="s">
        <v>203</v>
      </c>
      <c r="C53" s="9" t="s">
        <v>37</v>
      </c>
      <c r="D53" s="17" t="s">
        <v>100</v>
      </c>
      <c r="E53" s="17" t="s">
        <v>112</v>
      </c>
      <c r="F53" s="9">
        <v>4800</v>
      </c>
      <c r="G53" s="9" t="s">
        <v>109</v>
      </c>
      <c r="H53" s="12"/>
      <c r="I53" s="12"/>
      <c r="J53" s="35">
        <v>374</v>
      </c>
      <c r="K53" s="21">
        <v>290</v>
      </c>
      <c r="L53" s="21"/>
      <c r="M53" s="21"/>
      <c r="N53" s="21">
        <v>4</v>
      </c>
      <c r="O53" s="17"/>
      <c r="P53" s="17"/>
      <c r="Q53" s="17"/>
      <c r="R53" s="17"/>
      <c r="S53" s="17">
        <v>5</v>
      </c>
      <c r="T53" s="17"/>
      <c r="U53" s="17">
        <v>8</v>
      </c>
      <c r="V53" s="17"/>
      <c r="W53" s="17">
        <v>6</v>
      </c>
      <c r="X53" s="17"/>
      <c r="Y53" s="17"/>
      <c r="Z53" s="17"/>
      <c r="AA53" s="17"/>
      <c r="AB53" s="17"/>
      <c r="AC53" s="17">
        <v>15</v>
      </c>
      <c r="AD53" s="17">
        <v>7</v>
      </c>
      <c r="AE53" s="17">
        <v>7</v>
      </c>
      <c r="AF53" s="17">
        <v>9</v>
      </c>
      <c r="AG53" s="17">
        <v>1</v>
      </c>
      <c r="AH53" s="17"/>
      <c r="AI53" s="17">
        <v>1</v>
      </c>
    </row>
    <row r="54" spans="1:35" s="2" customFormat="1" ht="24">
      <c r="A54" s="11"/>
      <c r="B54" s="10" t="s">
        <v>204</v>
      </c>
      <c r="C54" s="9" t="s">
        <v>37</v>
      </c>
      <c r="D54" s="19"/>
      <c r="E54" s="19"/>
      <c r="F54" s="9">
        <v>4800</v>
      </c>
      <c r="G54" s="9" t="s">
        <v>109</v>
      </c>
      <c r="H54" s="12"/>
      <c r="I54" s="12"/>
      <c r="J54" s="21"/>
      <c r="K54" s="21"/>
      <c r="L54" s="21"/>
      <c r="M54" s="21"/>
      <c r="N54" s="21"/>
      <c r="O54" s="17">
        <v>2</v>
      </c>
      <c r="P54" s="17"/>
      <c r="Q54" s="17"/>
      <c r="R54" s="17"/>
      <c r="S54" s="17"/>
      <c r="T54" s="17"/>
      <c r="U54" s="17"/>
      <c r="V54" s="17"/>
      <c r="W54" s="17"/>
      <c r="X54" s="38"/>
      <c r="Y54" s="38"/>
      <c r="Z54" s="17"/>
      <c r="AA54" s="17">
        <v>15</v>
      </c>
      <c r="AB54" s="17"/>
      <c r="AC54" s="17"/>
      <c r="AD54" s="17"/>
      <c r="AE54" s="17"/>
      <c r="AF54" s="17"/>
      <c r="AG54" s="17">
        <v>4</v>
      </c>
      <c r="AH54" s="17"/>
      <c r="AI54" s="17"/>
    </row>
    <row r="55" spans="1:35" s="2" customFormat="1" ht="12">
      <c r="A55" s="21" t="s">
        <v>205</v>
      </c>
      <c r="B55" s="10" t="s">
        <v>206</v>
      </c>
      <c r="C55" s="9" t="s">
        <v>37</v>
      </c>
      <c r="D55" s="9" t="s">
        <v>100</v>
      </c>
      <c r="E55" s="9" t="s">
        <v>112</v>
      </c>
      <c r="F55" s="9">
        <v>4800</v>
      </c>
      <c r="G55" s="9" t="s">
        <v>121</v>
      </c>
      <c r="H55" s="12">
        <v>50</v>
      </c>
      <c r="I55" s="12">
        <v>50</v>
      </c>
      <c r="J55" s="21">
        <v>50</v>
      </c>
      <c r="K55" s="21">
        <f aca="true" t="shared" si="5" ref="K55:K60">J55-(SUM(L55:AI55))</f>
        <v>29</v>
      </c>
      <c r="L55" s="9"/>
      <c r="M55" s="9"/>
      <c r="N55" s="9">
        <v>3</v>
      </c>
      <c r="O55" s="9">
        <v>3</v>
      </c>
      <c r="P55" s="9"/>
      <c r="Q55" s="9"/>
      <c r="R55" s="9">
        <v>2</v>
      </c>
      <c r="S55" s="9"/>
      <c r="T55" s="9"/>
      <c r="U55" s="9"/>
      <c r="V55" s="9"/>
      <c r="W55" s="9">
        <v>3</v>
      </c>
      <c r="X55" s="9">
        <v>2</v>
      </c>
      <c r="Y55" s="9">
        <v>2</v>
      </c>
      <c r="Z55" s="9"/>
      <c r="AA55" s="9"/>
      <c r="AB55" s="9"/>
      <c r="AC55" s="9">
        <v>2</v>
      </c>
      <c r="AD55" s="9"/>
      <c r="AE55" s="9"/>
      <c r="AF55" s="9">
        <v>3</v>
      </c>
      <c r="AG55" s="9"/>
      <c r="AH55" s="9"/>
      <c r="AI55" s="9">
        <v>1</v>
      </c>
    </row>
    <row r="56" spans="1:35" s="2" customFormat="1" ht="12">
      <c r="A56" s="16" t="s">
        <v>122</v>
      </c>
      <c r="B56" s="10" t="s">
        <v>123</v>
      </c>
      <c r="C56" s="9" t="s">
        <v>37</v>
      </c>
      <c r="D56" s="9" t="s">
        <v>38</v>
      </c>
      <c r="E56" s="9" t="s">
        <v>39</v>
      </c>
      <c r="F56" s="9">
        <v>4800</v>
      </c>
      <c r="G56" s="9" t="s">
        <v>124</v>
      </c>
      <c r="H56" s="22">
        <v>230</v>
      </c>
      <c r="I56" s="22">
        <v>230</v>
      </c>
      <c r="J56" s="21">
        <v>60</v>
      </c>
      <c r="K56" s="21">
        <f t="shared" si="5"/>
        <v>29</v>
      </c>
      <c r="L56" s="9"/>
      <c r="M56" s="9">
        <v>3</v>
      </c>
      <c r="N56" s="9">
        <v>5</v>
      </c>
      <c r="O56" s="9">
        <v>2</v>
      </c>
      <c r="P56" s="9"/>
      <c r="Q56" s="9"/>
      <c r="R56" s="9"/>
      <c r="S56" s="9">
        <v>6</v>
      </c>
      <c r="T56" s="9"/>
      <c r="U56" s="9"/>
      <c r="V56" s="9">
        <v>2</v>
      </c>
      <c r="W56" s="9">
        <v>6</v>
      </c>
      <c r="X56" s="9">
        <v>3</v>
      </c>
      <c r="Y56" s="9"/>
      <c r="Z56" s="9"/>
      <c r="AA56" s="9"/>
      <c r="AB56" s="9">
        <v>4</v>
      </c>
      <c r="AC56" s="9"/>
      <c r="AD56" s="9"/>
      <c r="AE56" s="9"/>
      <c r="AF56" s="9"/>
      <c r="AG56" s="9"/>
      <c r="AH56" s="9"/>
      <c r="AI56" s="9"/>
    </row>
    <row r="57" spans="1:35" s="2" customFormat="1" ht="12">
      <c r="A57" s="16"/>
      <c r="B57" s="10" t="s">
        <v>125</v>
      </c>
      <c r="C57" s="9" t="s">
        <v>37</v>
      </c>
      <c r="D57" s="17" t="s">
        <v>38</v>
      </c>
      <c r="E57" s="9"/>
      <c r="F57" s="9">
        <v>28800</v>
      </c>
      <c r="G57" s="9" t="s">
        <v>124</v>
      </c>
      <c r="H57" s="22"/>
      <c r="I57" s="22"/>
      <c r="J57" s="21">
        <v>70</v>
      </c>
      <c r="K57" s="21">
        <v>55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s="2" customFormat="1" ht="24">
      <c r="A58" s="16"/>
      <c r="B58" s="10" t="s">
        <v>126</v>
      </c>
      <c r="C58" s="9" t="s">
        <v>37</v>
      </c>
      <c r="D58" s="19"/>
      <c r="E58" s="9"/>
      <c r="F58" s="9">
        <v>28800</v>
      </c>
      <c r="G58" s="9" t="s">
        <v>124</v>
      </c>
      <c r="H58" s="22"/>
      <c r="I58" s="22"/>
      <c r="J58" s="21"/>
      <c r="K58" s="21">
        <v>15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s="2" customFormat="1" ht="12">
      <c r="A59" s="16"/>
      <c r="B59" s="10" t="s">
        <v>127</v>
      </c>
      <c r="C59" s="9" t="s">
        <v>37</v>
      </c>
      <c r="D59" s="9" t="s">
        <v>38</v>
      </c>
      <c r="E59" s="9"/>
      <c r="F59" s="9">
        <v>4800</v>
      </c>
      <c r="G59" s="9" t="s">
        <v>124</v>
      </c>
      <c r="H59" s="22"/>
      <c r="I59" s="22"/>
      <c r="J59" s="21">
        <v>50</v>
      </c>
      <c r="K59" s="21">
        <f t="shared" si="5"/>
        <v>31</v>
      </c>
      <c r="L59" s="9"/>
      <c r="M59" s="9">
        <v>3</v>
      </c>
      <c r="N59" s="9"/>
      <c r="O59" s="9"/>
      <c r="P59" s="9"/>
      <c r="Q59" s="9"/>
      <c r="R59" s="9"/>
      <c r="S59" s="9"/>
      <c r="T59" s="9">
        <v>2</v>
      </c>
      <c r="U59" s="9">
        <v>6</v>
      </c>
      <c r="V59" s="9"/>
      <c r="W59" s="9"/>
      <c r="X59" s="9"/>
      <c r="Y59" s="9"/>
      <c r="Z59" s="9"/>
      <c r="AA59" s="9"/>
      <c r="AB59" s="9">
        <v>4</v>
      </c>
      <c r="AC59" s="9"/>
      <c r="AD59" s="9"/>
      <c r="AE59" s="9"/>
      <c r="AF59" s="9"/>
      <c r="AG59" s="9">
        <v>3</v>
      </c>
      <c r="AH59" s="9"/>
      <c r="AI59" s="9">
        <v>1</v>
      </c>
    </row>
    <row r="60" spans="1:35" s="2" customFormat="1" ht="12">
      <c r="A60" s="16"/>
      <c r="B60" s="10" t="s">
        <v>128</v>
      </c>
      <c r="C60" s="9" t="s">
        <v>37</v>
      </c>
      <c r="D60" s="9" t="s">
        <v>38</v>
      </c>
      <c r="E60" s="9" t="s">
        <v>39</v>
      </c>
      <c r="F60" s="9">
        <v>4800</v>
      </c>
      <c r="G60" s="9" t="s">
        <v>124</v>
      </c>
      <c r="H60" s="22"/>
      <c r="I60" s="22"/>
      <c r="J60" s="21">
        <v>50</v>
      </c>
      <c r="K60" s="21">
        <f t="shared" si="5"/>
        <v>19</v>
      </c>
      <c r="L60" s="9"/>
      <c r="M60" s="9">
        <v>3</v>
      </c>
      <c r="N60" s="9"/>
      <c r="O60" s="9"/>
      <c r="P60" s="9"/>
      <c r="Q60" s="9"/>
      <c r="R60" s="9"/>
      <c r="S60" s="9">
        <v>6</v>
      </c>
      <c r="T60" s="9"/>
      <c r="U60" s="9"/>
      <c r="V60" s="9"/>
      <c r="W60" s="9">
        <v>4</v>
      </c>
      <c r="X60" s="9">
        <v>3</v>
      </c>
      <c r="Y60" s="9">
        <v>2</v>
      </c>
      <c r="Z60" s="9">
        <v>4</v>
      </c>
      <c r="AA60" s="9"/>
      <c r="AB60" s="9">
        <v>4</v>
      </c>
      <c r="AC60" s="9"/>
      <c r="AD60" s="9"/>
      <c r="AE60" s="9"/>
      <c r="AF60" s="9">
        <v>3</v>
      </c>
      <c r="AG60" s="9"/>
      <c r="AH60" s="9">
        <v>2</v>
      </c>
      <c r="AI60" s="9"/>
    </row>
    <row r="61" spans="1:35" s="2" customFormat="1" ht="12">
      <c r="A61" s="23" t="s">
        <v>129</v>
      </c>
      <c r="B61" s="10" t="s">
        <v>207</v>
      </c>
      <c r="C61" s="9" t="s">
        <v>67</v>
      </c>
      <c r="D61" s="9" t="s">
        <v>38</v>
      </c>
      <c r="E61" s="9"/>
      <c r="F61" s="9">
        <v>5500</v>
      </c>
      <c r="G61" s="9" t="s">
        <v>40</v>
      </c>
      <c r="H61" s="24">
        <v>245</v>
      </c>
      <c r="I61" s="36">
        <v>162</v>
      </c>
      <c r="J61" s="21">
        <v>27</v>
      </c>
      <c r="K61" s="21">
        <v>14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s="2" customFormat="1" ht="12">
      <c r="A62" s="25"/>
      <c r="B62" s="10" t="s">
        <v>208</v>
      </c>
      <c r="C62" s="9" t="s">
        <v>67</v>
      </c>
      <c r="D62" s="9" t="s">
        <v>38</v>
      </c>
      <c r="E62" s="9"/>
      <c r="F62" s="9">
        <v>5500</v>
      </c>
      <c r="G62" s="9" t="s">
        <v>40</v>
      </c>
      <c r="H62" s="24"/>
      <c r="I62" s="37"/>
      <c r="J62" s="21"/>
      <c r="K62" s="21">
        <v>10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s="2" customFormat="1" ht="12">
      <c r="A63" s="25"/>
      <c r="B63" s="10" t="s">
        <v>209</v>
      </c>
      <c r="C63" s="9" t="s">
        <v>67</v>
      </c>
      <c r="D63" s="9" t="s">
        <v>38</v>
      </c>
      <c r="E63" s="9"/>
      <c r="F63" s="9">
        <v>5500</v>
      </c>
      <c r="G63" s="9" t="s">
        <v>40</v>
      </c>
      <c r="H63" s="24"/>
      <c r="I63" s="37"/>
      <c r="J63" s="21">
        <v>28</v>
      </c>
      <c r="K63" s="21">
        <v>15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s="2" customFormat="1" ht="12">
      <c r="A64" s="25"/>
      <c r="B64" s="10" t="s">
        <v>210</v>
      </c>
      <c r="C64" s="9" t="s">
        <v>67</v>
      </c>
      <c r="D64" s="9" t="s">
        <v>38</v>
      </c>
      <c r="E64" s="9"/>
      <c r="F64" s="9">
        <v>5500</v>
      </c>
      <c r="G64" s="9" t="s">
        <v>40</v>
      </c>
      <c r="H64" s="24"/>
      <c r="I64" s="37"/>
      <c r="J64" s="21"/>
      <c r="K64" s="21">
        <v>10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s="2" customFormat="1" ht="12">
      <c r="A65" s="25"/>
      <c r="B65" s="10" t="s">
        <v>211</v>
      </c>
      <c r="C65" s="9" t="s">
        <v>67</v>
      </c>
      <c r="D65" s="9" t="s">
        <v>38</v>
      </c>
      <c r="E65" s="9"/>
      <c r="F65" s="9">
        <v>6300</v>
      </c>
      <c r="G65" s="9" t="s">
        <v>40</v>
      </c>
      <c r="H65" s="24"/>
      <c r="I65" s="37"/>
      <c r="J65" s="21">
        <v>14</v>
      </c>
      <c r="K65" s="21">
        <v>11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s="2" customFormat="1" ht="12">
      <c r="A66" s="25"/>
      <c r="B66" s="10" t="s">
        <v>212</v>
      </c>
      <c r="C66" s="9" t="s">
        <v>67</v>
      </c>
      <c r="D66" s="9" t="s">
        <v>213</v>
      </c>
      <c r="E66" s="9"/>
      <c r="F66" s="9">
        <v>5500</v>
      </c>
      <c r="G66" s="9" t="s">
        <v>40</v>
      </c>
      <c r="H66" s="24"/>
      <c r="I66" s="37"/>
      <c r="J66" s="21">
        <v>8</v>
      </c>
      <c r="K66" s="21">
        <v>8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s="3" customFormat="1" ht="12">
      <c r="A67" s="25"/>
      <c r="B67" s="10" t="s">
        <v>214</v>
      </c>
      <c r="C67" s="9" t="s">
        <v>67</v>
      </c>
      <c r="D67" s="9" t="s">
        <v>100</v>
      </c>
      <c r="E67" s="9"/>
      <c r="F67" s="9">
        <v>4800</v>
      </c>
      <c r="G67" s="9" t="s">
        <v>109</v>
      </c>
      <c r="H67" s="24"/>
      <c r="I67" s="37"/>
      <c r="J67" s="21">
        <v>8</v>
      </c>
      <c r="K67" s="21">
        <f>J67-(SUM(L67:AI67))</f>
        <v>8</v>
      </c>
      <c r="L67" s="47"/>
      <c r="M67" s="47"/>
      <c r="N67" s="47"/>
      <c r="O67" s="47"/>
      <c r="P67" s="47"/>
      <c r="Q67" s="47"/>
      <c r="R67" s="47"/>
      <c r="S67" s="21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</row>
    <row r="68" spans="1:35" s="2" customFormat="1" ht="12">
      <c r="A68" s="25"/>
      <c r="B68" s="10" t="s">
        <v>215</v>
      </c>
      <c r="C68" s="9" t="s">
        <v>67</v>
      </c>
      <c r="D68" s="9" t="s">
        <v>38</v>
      </c>
      <c r="E68" s="9"/>
      <c r="F68" s="9">
        <v>5500</v>
      </c>
      <c r="G68" s="9" t="s">
        <v>40</v>
      </c>
      <c r="H68" s="24"/>
      <c r="I68" s="37"/>
      <c r="J68" s="21">
        <v>18</v>
      </c>
      <c r="K68" s="21">
        <v>7</v>
      </c>
      <c r="L68" s="47"/>
      <c r="M68" s="47"/>
      <c r="N68" s="47"/>
      <c r="O68" s="47"/>
      <c r="P68" s="47"/>
      <c r="Q68" s="47"/>
      <c r="R68" s="47"/>
      <c r="S68" s="21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</row>
    <row r="69" spans="1:35" s="2" customFormat="1" ht="12">
      <c r="A69" s="25"/>
      <c r="B69" s="10" t="s">
        <v>216</v>
      </c>
      <c r="C69" s="9" t="s">
        <v>67</v>
      </c>
      <c r="D69" s="9" t="s">
        <v>38</v>
      </c>
      <c r="E69" s="9"/>
      <c r="F69" s="9">
        <v>5500</v>
      </c>
      <c r="G69" s="9" t="s">
        <v>40</v>
      </c>
      <c r="H69" s="24"/>
      <c r="I69" s="37"/>
      <c r="J69" s="21"/>
      <c r="K69" s="21">
        <v>10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s="2" customFormat="1" ht="12">
      <c r="A70" s="25"/>
      <c r="B70" s="10" t="s">
        <v>217</v>
      </c>
      <c r="C70" s="9" t="s">
        <v>67</v>
      </c>
      <c r="D70" s="9" t="s">
        <v>100</v>
      </c>
      <c r="E70" s="9"/>
      <c r="F70" s="9">
        <v>10350</v>
      </c>
      <c r="G70" s="9" t="s">
        <v>97</v>
      </c>
      <c r="H70" s="24"/>
      <c r="I70" s="37"/>
      <c r="J70" s="21">
        <v>5</v>
      </c>
      <c r="K70" s="21">
        <f>J70-(SUM(L70:AI70))</f>
        <v>5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s="2" customFormat="1" ht="12">
      <c r="A71" s="25"/>
      <c r="B71" s="10" t="s">
        <v>218</v>
      </c>
      <c r="C71" s="9" t="s">
        <v>37</v>
      </c>
      <c r="D71" s="17" t="s">
        <v>100</v>
      </c>
      <c r="E71" s="17" t="s">
        <v>112</v>
      </c>
      <c r="F71" s="9">
        <v>4800</v>
      </c>
      <c r="G71" s="9" t="s">
        <v>121</v>
      </c>
      <c r="H71" s="24"/>
      <c r="I71" s="37"/>
      <c r="J71" s="21">
        <v>54</v>
      </c>
      <c r="K71" s="17">
        <v>49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3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s="2" customFormat="1" ht="12">
      <c r="A72" s="41"/>
      <c r="B72" s="10" t="s">
        <v>219</v>
      </c>
      <c r="C72" s="9" t="s">
        <v>37</v>
      </c>
      <c r="D72" s="19"/>
      <c r="E72" s="19"/>
      <c r="F72" s="9">
        <v>4800</v>
      </c>
      <c r="G72" s="9" t="s">
        <v>121</v>
      </c>
      <c r="H72" s="24"/>
      <c r="I72" s="48"/>
      <c r="J72" s="21"/>
      <c r="K72" s="1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>
        <v>2</v>
      </c>
      <c r="Y72" s="9"/>
      <c r="Z72" s="9"/>
      <c r="AA72" s="9"/>
      <c r="AB72" s="9">
        <v>3</v>
      </c>
      <c r="AC72" s="9"/>
      <c r="AD72" s="9"/>
      <c r="AE72" s="9"/>
      <c r="AF72" s="9"/>
      <c r="AG72" s="9"/>
      <c r="AH72" s="9"/>
      <c r="AI72" s="9"/>
    </row>
    <row r="73" spans="1:35" s="2" customFormat="1" ht="12">
      <c r="A73" s="23" t="s">
        <v>141</v>
      </c>
      <c r="B73" s="10" t="s">
        <v>220</v>
      </c>
      <c r="C73" s="9" t="s">
        <v>37</v>
      </c>
      <c r="D73" s="17" t="s">
        <v>100</v>
      </c>
      <c r="E73" s="17" t="s">
        <v>112</v>
      </c>
      <c r="F73" s="9">
        <v>4800</v>
      </c>
      <c r="G73" s="9" t="s">
        <v>121</v>
      </c>
      <c r="H73" s="24"/>
      <c r="I73" s="36">
        <v>85</v>
      </c>
      <c r="J73" s="21">
        <v>85</v>
      </c>
      <c r="K73" s="17">
        <v>54</v>
      </c>
      <c r="L73" s="17"/>
      <c r="M73" s="17">
        <v>3</v>
      </c>
      <c r="N73" s="17"/>
      <c r="O73" s="17"/>
      <c r="P73" s="17"/>
      <c r="Q73" s="17"/>
      <c r="R73" s="17"/>
      <c r="S73" s="17"/>
      <c r="T73" s="17"/>
      <c r="U73" s="17"/>
      <c r="V73" s="17">
        <v>3</v>
      </c>
      <c r="W73" s="21">
        <v>8</v>
      </c>
      <c r="X73" s="17">
        <v>5</v>
      </c>
      <c r="Y73" s="17"/>
      <c r="Z73" s="17"/>
      <c r="AA73" s="17"/>
      <c r="AB73" s="21">
        <v>3</v>
      </c>
      <c r="AC73" s="21"/>
      <c r="AD73" s="17"/>
      <c r="AE73" s="21">
        <v>2</v>
      </c>
      <c r="AF73" s="21">
        <v>4</v>
      </c>
      <c r="AG73" s="17"/>
      <c r="AH73" s="17"/>
      <c r="AI73" s="17"/>
    </row>
    <row r="74" spans="1:35" s="2" customFormat="1" ht="12">
      <c r="A74" s="41"/>
      <c r="B74" s="10" t="s">
        <v>221</v>
      </c>
      <c r="C74" s="9" t="s">
        <v>37</v>
      </c>
      <c r="D74" s="19"/>
      <c r="E74" s="19"/>
      <c r="F74" s="9">
        <v>4800</v>
      </c>
      <c r="G74" s="9" t="s">
        <v>121</v>
      </c>
      <c r="H74" s="24"/>
      <c r="I74" s="48"/>
      <c r="J74" s="21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39"/>
      <c r="X74" s="19"/>
      <c r="Y74" s="19"/>
      <c r="Z74" s="19"/>
      <c r="AA74" s="19"/>
      <c r="AB74" s="39"/>
      <c r="AC74" s="21">
        <v>3</v>
      </c>
      <c r="AD74" s="19"/>
      <c r="AE74" s="21"/>
      <c r="AF74" s="52"/>
      <c r="AG74" s="19"/>
      <c r="AH74" s="19"/>
      <c r="AI74" s="19"/>
    </row>
    <row r="75" spans="1:35" s="2" customFormat="1" ht="12">
      <c r="A75" s="16" t="s">
        <v>143</v>
      </c>
      <c r="B75" s="10" t="s">
        <v>144</v>
      </c>
      <c r="C75" s="9" t="s">
        <v>37</v>
      </c>
      <c r="D75" s="9" t="s">
        <v>38</v>
      </c>
      <c r="E75" s="9"/>
      <c r="F75" s="9">
        <v>25000</v>
      </c>
      <c r="G75" s="9" t="s">
        <v>40</v>
      </c>
      <c r="H75" s="12">
        <v>160</v>
      </c>
      <c r="I75" s="12">
        <v>160</v>
      </c>
      <c r="J75" s="21">
        <v>80</v>
      </c>
      <c r="K75" s="21">
        <v>9</v>
      </c>
      <c r="L75" s="9">
        <v>2</v>
      </c>
      <c r="M75" s="9"/>
      <c r="N75" s="9"/>
      <c r="O75" s="9"/>
      <c r="P75" s="9"/>
      <c r="Q75" s="9"/>
      <c r="R75" s="9"/>
      <c r="S75" s="9">
        <v>3</v>
      </c>
      <c r="T75" s="9"/>
      <c r="U75" s="9">
        <v>5</v>
      </c>
      <c r="V75" s="9"/>
      <c r="W75" s="9">
        <v>5</v>
      </c>
      <c r="X75" s="9"/>
      <c r="Y75" s="9">
        <v>3</v>
      </c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s="2" customFormat="1" ht="12">
      <c r="A76" s="16"/>
      <c r="B76" s="10" t="s">
        <v>145</v>
      </c>
      <c r="C76" s="9" t="s">
        <v>37</v>
      </c>
      <c r="D76" s="9" t="s">
        <v>38</v>
      </c>
      <c r="E76" s="9"/>
      <c r="F76" s="9">
        <v>25000</v>
      </c>
      <c r="G76" s="9" t="s">
        <v>40</v>
      </c>
      <c r="H76" s="12"/>
      <c r="I76" s="12"/>
      <c r="J76" s="21"/>
      <c r="K76" s="21">
        <v>50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s="2" customFormat="1" ht="12">
      <c r="A77" s="16"/>
      <c r="B77" s="10" t="s">
        <v>167</v>
      </c>
      <c r="C77" s="9" t="s">
        <v>37</v>
      </c>
      <c r="D77" s="9" t="s">
        <v>100</v>
      </c>
      <c r="E77" s="9"/>
      <c r="F77" s="9">
        <v>25000</v>
      </c>
      <c r="G77" s="9" t="s">
        <v>40</v>
      </c>
      <c r="H77" s="12"/>
      <c r="I77" s="12"/>
      <c r="J77" s="21">
        <v>80</v>
      </c>
      <c r="K77" s="21">
        <v>30</v>
      </c>
      <c r="L77" s="9">
        <v>2</v>
      </c>
      <c r="M77" s="9"/>
      <c r="N77" s="9"/>
      <c r="O77" s="9"/>
      <c r="P77" s="9"/>
      <c r="Q77" s="9"/>
      <c r="R77" s="9"/>
      <c r="S77" s="9">
        <v>3</v>
      </c>
      <c r="T77" s="9"/>
      <c r="U77" s="9">
        <v>5</v>
      </c>
      <c r="V77" s="9"/>
      <c r="W77" s="9">
        <v>5</v>
      </c>
      <c r="X77" s="9"/>
      <c r="Y77" s="9">
        <v>2</v>
      </c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s="4" customFormat="1" ht="13.5">
      <c r="A78" s="16"/>
      <c r="B78" s="10" t="s">
        <v>222</v>
      </c>
      <c r="C78" s="9" t="s">
        <v>37</v>
      </c>
      <c r="D78" s="9" t="s">
        <v>100</v>
      </c>
      <c r="E78" s="9"/>
      <c r="F78" s="9">
        <v>25000</v>
      </c>
      <c r="G78" s="9" t="s">
        <v>40</v>
      </c>
      <c r="H78" s="12"/>
      <c r="I78" s="12"/>
      <c r="J78" s="21"/>
      <c r="K78" s="21">
        <v>30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47"/>
    </row>
    <row r="79" spans="1:35" s="4" customFormat="1" ht="13.5">
      <c r="A79" s="23" t="s">
        <v>223</v>
      </c>
      <c r="B79" s="13" t="s">
        <v>147</v>
      </c>
      <c r="C79" s="42" t="s">
        <v>37</v>
      </c>
      <c r="D79" s="42"/>
      <c r="E79" s="42"/>
      <c r="F79" s="42">
        <v>5500</v>
      </c>
      <c r="G79" s="42" t="s">
        <v>40</v>
      </c>
      <c r="H79" s="43"/>
      <c r="I79" s="24">
        <v>35</v>
      </c>
      <c r="J79" s="21">
        <v>35</v>
      </c>
      <c r="K79" s="21">
        <f aca="true" t="shared" si="6" ref="K79:K82">J79-(SUM(L79:AI79))</f>
        <v>35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47"/>
    </row>
    <row r="80" spans="1:35" s="4" customFormat="1" ht="13.5">
      <c r="A80" s="25"/>
      <c r="B80" s="13" t="s">
        <v>149</v>
      </c>
      <c r="C80" s="42" t="s">
        <v>37</v>
      </c>
      <c r="D80" s="42"/>
      <c r="E80" s="42"/>
      <c r="F80" s="42">
        <v>5500</v>
      </c>
      <c r="G80" s="42" t="s">
        <v>40</v>
      </c>
      <c r="H80" s="43"/>
      <c r="I80" s="24">
        <v>38</v>
      </c>
      <c r="J80" s="21">
        <v>38</v>
      </c>
      <c r="K80" s="21">
        <f t="shared" si="6"/>
        <v>38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47"/>
    </row>
    <row r="81" spans="1:35" s="4" customFormat="1" ht="13.5">
      <c r="A81" s="25"/>
      <c r="B81" s="13" t="s">
        <v>150</v>
      </c>
      <c r="C81" s="42" t="s">
        <v>37</v>
      </c>
      <c r="D81" s="42"/>
      <c r="E81" s="42"/>
      <c r="F81" s="42">
        <v>5500</v>
      </c>
      <c r="G81" s="42" t="s">
        <v>40</v>
      </c>
      <c r="H81" s="43"/>
      <c r="I81" s="24">
        <v>37</v>
      </c>
      <c r="J81" s="21">
        <v>37</v>
      </c>
      <c r="K81" s="21">
        <f t="shared" si="6"/>
        <v>37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47"/>
    </row>
    <row r="82" spans="1:35" s="4" customFormat="1" ht="13.5">
      <c r="A82" s="41"/>
      <c r="B82" s="13" t="s">
        <v>168</v>
      </c>
      <c r="C82" s="42" t="s">
        <v>37</v>
      </c>
      <c r="D82" s="42"/>
      <c r="E82" s="42"/>
      <c r="F82" s="42">
        <v>5500</v>
      </c>
      <c r="G82" s="42" t="s">
        <v>40</v>
      </c>
      <c r="H82" s="43"/>
      <c r="I82" s="24">
        <v>38</v>
      </c>
      <c r="J82" s="21">
        <v>38</v>
      </c>
      <c r="K82" s="21">
        <f t="shared" si="6"/>
        <v>38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47"/>
    </row>
    <row r="83" spans="1:35" s="3" customFormat="1" ht="12">
      <c r="A83" s="10" t="s">
        <v>224</v>
      </c>
      <c r="B83" s="10"/>
      <c r="C83" s="9"/>
      <c r="D83" s="9"/>
      <c r="E83" s="9"/>
      <c r="F83" s="9">
        <v>5500</v>
      </c>
      <c r="G83" s="9"/>
      <c r="H83" s="9"/>
      <c r="I83" s="28"/>
      <c r="J83" s="9"/>
      <c r="K83" s="49">
        <v>22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53"/>
    </row>
    <row r="84" spans="1:35" s="2" customFormat="1" ht="12">
      <c r="A84" s="9" t="s">
        <v>154</v>
      </c>
      <c r="B84" s="10"/>
      <c r="C84" s="9"/>
      <c r="D84" s="9"/>
      <c r="E84" s="9"/>
      <c r="F84" s="9"/>
      <c r="G84" s="9"/>
      <c r="H84" s="9">
        <v>4170</v>
      </c>
      <c r="I84" s="28">
        <f>SUM(I3:I82)</f>
        <v>4320</v>
      </c>
      <c r="J84" s="9">
        <f aca="true" t="shared" si="7" ref="J84:AI84">SUM(J3:J83)</f>
        <v>4320</v>
      </c>
      <c r="K84" s="49">
        <f t="shared" si="7"/>
        <v>3085</v>
      </c>
      <c r="L84" s="9">
        <f t="shared" si="7"/>
        <v>30</v>
      </c>
      <c r="M84" s="9">
        <f t="shared" si="7"/>
        <v>50</v>
      </c>
      <c r="N84" s="9">
        <f t="shared" si="7"/>
        <v>40</v>
      </c>
      <c r="O84" s="9">
        <f t="shared" si="7"/>
        <v>20</v>
      </c>
      <c r="P84" s="9">
        <f t="shared" si="7"/>
        <v>15</v>
      </c>
      <c r="Q84" s="9">
        <f t="shared" si="7"/>
        <v>35</v>
      </c>
      <c r="R84" s="9">
        <f t="shared" si="7"/>
        <v>80</v>
      </c>
      <c r="S84" s="9">
        <f t="shared" si="7"/>
        <v>110</v>
      </c>
      <c r="T84" s="9">
        <f t="shared" si="7"/>
        <v>27</v>
      </c>
      <c r="U84" s="9">
        <f t="shared" si="7"/>
        <v>80</v>
      </c>
      <c r="V84" s="9">
        <f t="shared" si="7"/>
        <v>50</v>
      </c>
      <c r="W84" s="9">
        <f t="shared" si="7"/>
        <v>150</v>
      </c>
      <c r="X84" s="9">
        <f t="shared" si="7"/>
        <v>40</v>
      </c>
      <c r="Y84" s="9">
        <f t="shared" si="7"/>
        <v>43</v>
      </c>
      <c r="Z84" s="9">
        <f t="shared" si="7"/>
        <v>40</v>
      </c>
      <c r="AA84" s="9">
        <f t="shared" si="7"/>
        <v>80</v>
      </c>
      <c r="AB84" s="9">
        <f t="shared" si="7"/>
        <v>60</v>
      </c>
      <c r="AC84" s="9">
        <f t="shared" si="7"/>
        <v>96</v>
      </c>
      <c r="AD84" s="9">
        <f t="shared" si="7"/>
        <v>20</v>
      </c>
      <c r="AE84" s="9">
        <f t="shared" si="7"/>
        <v>20</v>
      </c>
      <c r="AF84" s="9">
        <f t="shared" si="7"/>
        <v>75</v>
      </c>
      <c r="AG84" s="9">
        <f t="shared" si="7"/>
        <v>57</v>
      </c>
      <c r="AH84" s="9">
        <f t="shared" si="7"/>
        <v>10</v>
      </c>
      <c r="AI84" s="9">
        <f t="shared" si="7"/>
        <v>7</v>
      </c>
    </row>
    <row r="85" spans="1:35" s="2" customFormat="1" ht="12">
      <c r="A85" s="44"/>
      <c r="B85" s="45"/>
      <c r="C85" s="44"/>
      <c r="D85" s="44"/>
      <c r="E85" s="44"/>
      <c r="F85" s="44"/>
      <c r="G85" s="44"/>
      <c r="H85" s="44"/>
      <c r="I85" s="44"/>
      <c r="J85" s="9"/>
      <c r="K85" s="49"/>
      <c r="L85" s="9">
        <v>30</v>
      </c>
      <c r="M85" s="9">
        <v>50</v>
      </c>
      <c r="N85" s="9">
        <v>40</v>
      </c>
      <c r="O85" s="9">
        <v>20</v>
      </c>
      <c r="P85" s="9">
        <v>15</v>
      </c>
      <c r="Q85" s="9">
        <v>35</v>
      </c>
      <c r="R85" s="9">
        <v>80</v>
      </c>
      <c r="S85" s="9">
        <v>110</v>
      </c>
      <c r="T85" s="9">
        <v>27</v>
      </c>
      <c r="U85" s="9">
        <v>80</v>
      </c>
      <c r="V85" s="9">
        <v>50</v>
      </c>
      <c r="W85" s="9">
        <v>150</v>
      </c>
      <c r="X85" s="9">
        <v>40</v>
      </c>
      <c r="Y85" s="9">
        <v>43</v>
      </c>
      <c r="Z85" s="9">
        <v>40</v>
      </c>
      <c r="AA85" s="9">
        <v>80</v>
      </c>
      <c r="AB85" s="9">
        <v>60</v>
      </c>
      <c r="AC85" s="9">
        <v>96</v>
      </c>
      <c r="AD85" s="9">
        <v>20</v>
      </c>
      <c r="AE85" s="9">
        <v>20</v>
      </c>
      <c r="AF85" s="9">
        <v>75</v>
      </c>
      <c r="AG85" s="9">
        <v>57</v>
      </c>
      <c r="AH85" s="9">
        <v>10</v>
      </c>
      <c r="AI85" s="9">
        <v>7</v>
      </c>
    </row>
    <row r="86" spans="1:35" s="2" customFormat="1" ht="12">
      <c r="A86" s="46" t="s">
        <v>225</v>
      </c>
      <c r="B86" s="46"/>
      <c r="C86" s="46"/>
      <c r="D86" s="46"/>
      <c r="E86" s="46"/>
      <c r="F86" s="46"/>
      <c r="G86" s="46"/>
      <c r="H86" s="46"/>
      <c r="I86" s="46"/>
      <c r="J86" s="46"/>
      <c r="K86" s="50"/>
      <c r="L86" s="46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4"/>
    </row>
  </sheetData>
  <sheetProtection/>
  <mergeCells count="158">
    <mergeCell ref="A1:AI1"/>
    <mergeCell ref="A83:B83"/>
    <mergeCell ref="A86:AI86"/>
    <mergeCell ref="A3:A9"/>
    <mergeCell ref="A10:A15"/>
    <mergeCell ref="A16:A17"/>
    <mergeCell ref="A18:A25"/>
    <mergeCell ref="A26:A30"/>
    <mergeCell ref="A31:A34"/>
    <mergeCell ref="A35:A45"/>
    <mergeCell ref="A46:A54"/>
    <mergeCell ref="A56:A60"/>
    <mergeCell ref="A61:A72"/>
    <mergeCell ref="A73:A74"/>
    <mergeCell ref="A75:A78"/>
    <mergeCell ref="A79:A82"/>
    <mergeCell ref="D37:D38"/>
    <mergeCell ref="D39:D40"/>
    <mergeCell ref="D43:D44"/>
    <mergeCell ref="D46:D47"/>
    <mergeCell ref="D53:D54"/>
    <mergeCell ref="D57:D58"/>
    <mergeCell ref="D71:D72"/>
    <mergeCell ref="D73:D74"/>
    <mergeCell ref="E37:E38"/>
    <mergeCell ref="E39:E40"/>
    <mergeCell ref="E43:E44"/>
    <mergeCell ref="E46:E47"/>
    <mergeCell ref="E53:E54"/>
    <mergeCell ref="E71:E72"/>
    <mergeCell ref="E73:E74"/>
    <mergeCell ref="H3:H9"/>
    <mergeCell ref="H10:H15"/>
    <mergeCell ref="H16:H17"/>
    <mergeCell ref="H18:H25"/>
    <mergeCell ref="H26:H30"/>
    <mergeCell ref="H31:H34"/>
    <mergeCell ref="H35:H45"/>
    <mergeCell ref="H46:H54"/>
    <mergeCell ref="H56:H60"/>
    <mergeCell ref="H61:H74"/>
    <mergeCell ref="H75:H78"/>
    <mergeCell ref="I3:I9"/>
    <mergeCell ref="I10:I15"/>
    <mergeCell ref="I16:I17"/>
    <mergeCell ref="I18:I25"/>
    <mergeCell ref="I26:I30"/>
    <mergeCell ref="I31:I34"/>
    <mergeCell ref="I35:I45"/>
    <mergeCell ref="I46:I54"/>
    <mergeCell ref="I56:I60"/>
    <mergeCell ref="I61:I72"/>
    <mergeCell ref="I73:I74"/>
    <mergeCell ref="I75:I78"/>
    <mergeCell ref="J23:J24"/>
    <mergeCell ref="J37:J38"/>
    <mergeCell ref="J39:J40"/>
    <mergeCell ref="J43:J44"/>
    <mergeCell ref="J46:J47"/>
    <mergeCell ref="J53:J54"/>
    <mergeCell ref="J57:J58"/>
    <mergeCell ref="J61:J62"/>
    <mergeCell ref="J63:J64"/>
    <mergeCell ref="J68:J69"/>
    <mergeCell ref="J71:J72"/>
    <mergeCell ref="J73:J74"/>
    <mergeCell ref="J75:J76"/>
    <mergeCell ref="J77:J78"/>
    <mergeCell ref="K37:K38"/>
    <mergeCell ref="K39:K40"/>
    <mergeCell ref="K43:K44"/>
    <mergeCell ref="K46:K47"/>
    <mergeCell ref="K53:K54"/>
    <mergeCell ref="K71:K72"/>
    <mergeCell ref="K73:K74"/>
    <mergeCell ref="L37:L38"/>
    <mergeCell ref="L39:L40"/>
    <mergeCell ref="L43:L44"/>
    <mergeCell ref="L46:L47"/>
    <mergeCell ref="L73:L74"/>
    <mergeCell ref="M37:M38"/>
    <mergeCell ref="M39:M40"/>
    <mergeCell ref="M43:M44"/>
    <mergeCell ref="M46:M47"/>
    <mergeCell ref="M73:M74"/>
    <mergeCell ref="N37:N38"/>
    <mergeCell ref="N43:N44"/>
    <mergeCell ref="N46:N47"/>
    <mergeCell ref="N73:N74"/>
    <mergeCell ref="O37:O38"/>
    <mergeCell ref="O43:O44"/>
    <mergeCell ref="O73:O74"/>
    <mergeCell ref="P37:P38"/>
    <mergeCell ref="P43:P44"/>
    <mergeCell ref="P73:P74"/>
    <mergeCell ref="Q37:Q38"/>
    <mergeCell ref="Q43:Q44"/>
    <mergeCell ref="Q73:Q74"/>
    <mergeCell ref="R37:R38"/>
    <mergeCell ref="R43:R44"/>
    <mergeCell ref="R46:R47"/>
    <mergeCell ref="R73:R74"/>
    <mergeCell ref="S37:S38"/>
    <mergeCell ref="S39:S40"/>
    <mergeCell ref="S43:S44"/>
    <mergeCell ref="S73:S74"/>
    <mergeCell ref="T37:T38"/>
    <mergeCell ref="T73:T74"/>
    <mergeCell ref="U37:U38"/>
    <mergeCell ref="U39:U40"/>
    <mergeCell ref="U43:U44"/>
    <mergeCell ref="U73:U74"/>
    <mergeCell ref="V37:V38"/>
    <mergeCell ref="V39:V40"/>
    <mergeCell ref="V43:V44"/>
    <mergeCell ref="V73:V74"/>
    <mergeCell ref="W37:W38"/>
    <mergeCell ref="W39:W40"/>
    <mergeCell ref="W43:W44"/>
    <mergeCell ref="X37:X38"/>
    <mergeCell ref="X39:X40"/>
    <mergeCell ref="X43:X44"/>
    <mergeCell ref="X46:X47"/>
    <mergeCell ref="X53:X54"/>
    <mergeCell ref="X73:X74"/>
    <mergeCell ref="Y37:Y38"/>
    <mergeCell ref="Y39:Y40"/>
    <mergeCell ref="Y43:Y44"/>
    <mergeCell ref="Y46:Y47"/>
    <mergeCell ref="Y53:Y54"/>
    <mergeCell ref="Y73:Y74"/>
    <mergeCell ref="Z37:Z38"/>
    <mergeCell ref="Z39:Z40"/>
    <mergeCell ref="Z43:Z44"/>
    <mergeCell ref="Z73:Z74"/>
    <mergeCell ref="AA37:AA38"/>
    <mergeCell ref="AA43:AA44"/>
    <mergeCell ref="AA73:AA74"/>
    <mergeCell ref="AB37:AB38"/>
    <mergeCell ref="AB39:AB40"/>
    <mergeCell ref="AB43:AB44"/>
    <mergeCell ref="AC43:AC44"/>
    <mergeCell ref="AD37:AD38"/>
    <mergeCell ref="AD43:AD44"/>
    <mergeCell ref="AD73:AD74"/>
    <mergeCell ref="AE37:AE38"/>
    <mergeCell ref="AE43:AE44"/>
    <mergeCell ref="AF37:AF38"/>
    <mergeCell ref="AF43:AF44"/>
    <mergeCell ref="AG43:AG44"/>
    <mergeCell ref="AG73:AG74"/>
    <mergeCell ref="AH37:AH38"/>
    <mergeCell ref="AH43:AH44"/>
    <mergeCell ref="AH73:AH74"/>
    <mergeCell ref="AI37:AI38"/>
    <mergeCell ref="AI43:AI44"/>
    <mergeCell ref="AI46:AI47"/>
    <mergeCell ref="AI73:AI74"/>
  </mergeCells>
  <printOptions/>
  <pageMargins left="0.75" right="0.75" top="1" bottom="1" header="0.5" footer="0.5"/>
  <pageSetup fitToHeight="1" fitToWidth="1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wdd</cp:lastModifiedBy>
  <cp:lastPrinted>2014-05-26T10:20:00Z</cp:lastPrinted>
  <dcterms:created xsi:type="dcterms:W3CDTF">2014-05-12T09:46:00Z</dcterms:created>
  <dcterms:modified xsi:type="dcterms:W3CDTF">2023-07-13T05:56:12Z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008FD5228DA0483D82FFBA64746B6124</vt:lpwstr>
  </property>
</Properties>
</file>